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1\CUENTA PÚBLICA\ANUAL\"/>
    </mc:Choice>
  </mc:AlternateContent>
  <bookViews>
    <workbookView xWindow="0" yWindow="0" windowWidth="21600" windowHeight="9180" tabRatio="863" activeTab="11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23" state="hidden" r:id="rId13"/>
  </sheets>
  <definedNames>
    <definedName name="_xlnm._FilterDatabase" localSheetId="3" hidden="1">ACT!$A$5:$E$220</definedName>
    <definedName name="_xlnm._FilterDatabase" localSheetId="7" hidden="1">EFE!$A$19:$D$43</definedName>
  </definedNames>
  <calcPr calcId="191029"/>
</workbook>
</file>

<file path=xl/calcChain.xml><?xml version="1.0" encoding="utf-8"?>
<calcChain xmlns="http://schemas.openxmlformats.org/spreadsheetml/2006/main"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A1" i="59" l="1"/>
  <c r="A1" i="64" s="1"/>
  <c r="A1" i="63" l="1"/>
  <c r="E1" i="62" l="1"/>
  <c r="E2" i="62"/>
  <c r="E3" i="62"/>
  <c r="D113" i="62" l="1"/>
  <c r="C113" i="62"/>
  <c r="D43" i="62" l="1"/>
  <c r="C43" i="62"/>
  <c r="E1" i="61" l="1"/>
  <c r="H1" i="59"/>
  <c r="E3" i="61"/>
  <c r="E2" i="61"/>
  <c r="E3" i="60"/>
  <c r="C30" i="64" l="1"/>
  <c r="C7" i="64"/>
  <c r="C15" i="63"/>
  <c r="C7" i="63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C39" i="64" l="1"/>
  <c r="C20" i="63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<sst xmlns="http://schemas.openxmlformats.org/spreadsheetml/2006/main" count="965" uniqueCount="661">
  <si>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</si>
  <si>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</si>
  <si>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</si>
  <si>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</si>
  <si>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</si>
  <si>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</si>
  <si>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</si>
  <si>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</si>
  <si>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</si>
  <si>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</si>
  <si>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</si>
  <si>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</si>
  <si>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</si>
  <si>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</si>
  <si>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</si>
  <si>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</si>
  <si>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</si>
  <si>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</si>
  <si>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</si>
  <si>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</si>
  <si>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</si>
  <si>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</si>
  <si>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</si>
  <si>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</si>
  <si>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</si>
  <si>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</si>
  <si>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</si>
  <si>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</si>
  <si>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</si>
  <si>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</si>
  <si>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</si>
  <si>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</si>
  <si>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</si>
  <si>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</si>
  <si>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</si>
  <si>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</si>
  <si>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</si>
  <si>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</si>
  <si>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</si>
  <si>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</si>
  <si>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</si>
  <si>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</si>
  <si>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</si>
  <si>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</si>
  <si>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</si>
  <si>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</si>
  <si>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</si>
  <si>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</si>
  <si>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</si>
  <si>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</si>
  <si>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</si>
  <si>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</si>
  <si>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</si>
  <si>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</si>
  <si>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</si>
  <si>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</si>
  <si>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</si>
  <si>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</si>
  <si>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</si>
  <si>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</si>
  <si>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</si>
  <si>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</si>
  <si>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</si>
  <si>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</si>
  <si>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</si>
  <si>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</si>
  <si>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</si>
  <si>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</si>
  <si>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</si>
  <si>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</si>
  <si>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</si>
  <si>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</si>
  <si>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</si>
  <si>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</si>
  <si>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</si>
  <si>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</si>
  <si>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</si>
  <si>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</si>
  <si>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</si>
  <si>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</si>
  <si>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</si>
  <si>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</si>
  <si>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</si>
  <si>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</si>
  <si>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</si>
  <si>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</si>
  <si>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</si>
  <si>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</si>
  <si>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</si>
  <si>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</si>
  <si>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</si>
  <si>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</si>
  <si>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</si>
  <si>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</si>
  <si>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</si>
  <si>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</si>
  <si>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</si>
  <si>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</si>
  <si>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</si>
  <si>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</si>
  <si>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</si>
  <si>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</si>
  <si>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</si>
  <si>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</si>
  <si>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</si>
  <si>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</si>
  <si>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</si>
  <si>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</si>
  <si>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</si>
  <si>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</si>
  <si>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</si>
  <si>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</si>
  <si>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</si>
  <si>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</si>
  <si>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</si>
  <si>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</si>
  <si>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</si>
  <si>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</si>
  <si>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</si>
  <si>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</si>
  <si>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</si>
  <si>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</si>
  <si>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</si>
  <si>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</si>
  <si>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</si>
  <si>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</si>
  <si>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</si>
  <si>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</si>
  <si>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</si>
  <si>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</si>
  <si>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</si>
  <si>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</si>
  <si>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</si>
  <si>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</si>
  <si>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</si>
  <si>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</si>
  <si>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</si>
  <si>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</si>
  <si>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</si>
  <si>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</si>
  <si>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</si>
  <si>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</si>
  <si>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</si>
  <si>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</si>
  <si>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</si>
  <si>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</si>
  <si>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</si>
  <si>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</si>
  <si>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</si>
  <si>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</si>
  <si>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</si>
  <si>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</si>
  <si>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</si>
  <si>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</si>
  <si>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</si>
  <si>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</si>
  <si>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</si>
  <si>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</si>
  <si>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</si>
  <si>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</si>
  <si>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</si>
  <si>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</si>
  <si>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</si>
  <si>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</si>
  <si>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</si>
  <si>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</si>
  <si>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</si>
  <si>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</si>
  <si>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</si>
  <si>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</si>
  <si>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</si>
  <si>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</si>
  <si>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</si>
  <si>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</si>
  <si>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</si>
  <si>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</si>
  <si>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</si>
  <si>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</si>
  <si>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</si>
  <si>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</si>
  <si>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</si>
  <si>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</si>
  <si>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</si>
  <si>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</si>
  <si>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</si>
  <si>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</si>
  <si>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</si>
  <si>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</si>
  <si>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</si>
  <si>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</si>
  <si>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</si>
  <si>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</si>
  <si>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</si>
  <si>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</si>
  <si>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</si>
  <si>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</si>
  <si>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</si>
  <si>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</si>
  <si>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</si>
  <si>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</si>
  <si>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</si>
  <si>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</si>
  <si>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</si>
  <si>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</si>
  <si>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</si>
  <si>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</si>
  <si>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</si>
  <si>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</si>
  <si>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</si>
  <si>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</si>
  <si>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</si>
  <si>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</si>
  <si>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</si>
  <si>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</si>
  <si>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</si>
  <si>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</si>
  <si>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</si>
  <si>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</si>
  <si>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</si>
  <si>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</si>
  <si>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</si>
  <si>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</si>
  <si>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</si>
  <si>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</si>
  <si>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</si>
  <si>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</si>
  <si>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</si>
  <si>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</si>
  <si>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</si>
  <si>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</si>
  <si>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</si>
  <si>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</si>
  <si>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</si>
  <si>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</si>
  <si>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</si>
  <si>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</si>
  <si>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</si>
  <si>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</si>
  <si>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</si>
  <si>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</si>
  <si>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</si>
  <si>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</si>
  <si>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</si>
  <si>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</si>
  <si>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</si>
  <si>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</si>
  <si>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</si>
  <si>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</si>
  <si>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</si>
  <si>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</si>
  <si>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</si>
  <si>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</si>
  <si>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</si>
  <si>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</si>
  <si>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</si>
  <si>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</si>
  <si>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</si>
  <si>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</si>
  <si>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</si>
  <si>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</si>
  <si>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</si>
  <si>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</si>
  <si>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</si>
  <si>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</si>
  <si>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</si>
  <si>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</si>
  <si>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</si>
  <si>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</si>
  <si>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</si>
  <si>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</si>
  <si>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</si>
  <si>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</si>
  <si>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</si>
  <si>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</si>
  <si>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</si>
  <si>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</si>
  <si>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</si>
  <si>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</si>
  <si>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</si>
  <si>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</si>
  <si>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</si>
  <si>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</si>
  <si>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</si>
  <si>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</si>
  <si>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</si>
  <si>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</si>
  <si>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</si>
  <si>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</si>
  <si>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</si>
  <si>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</si>
  <si>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</si>
  <si>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</si>
  <si>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</si>
  <si>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</si>
  <si>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</si>
  <si>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</si>
  <si>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</si>
  <si>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</si>
  <si>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</si>
  <si>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</si>
  <si>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</si>
  <si>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</si>
  <si>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</si>
  <si>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</si>
  <si>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</si>
  <si>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</si>
  <si>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</si>
  <si>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</si>
  <si>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</si>
  <si>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</si>
  <si>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</si>
  <si>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</si>
  <si>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</si>
  <si>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</si>
  <si>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</si>
  <si>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</si>
  <si>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</si>
  <si>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</si>
  <si>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</si>
  <si>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</si>
  <si>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</si>
  <si>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</si>
  <si>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</si>
  <si>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</si>
  <si>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</si>
  <si>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</si>
  <si>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</si>
  <si>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</si>
  <si>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</si>
  <si>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</si>
  <si>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</si>
  <si>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</si>
  <si>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</si>
  <si>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</si>
  <si>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</si>
  <si>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</si>
  <si>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</si>
  <si>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</si>
  <si>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</si>
  <si>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</si>
  <si>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</si>
  <si>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</si>
  <si>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</si>
  <si>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</si>
  <si>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</si>
  <si>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</si>
  <si>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</si>
  <si>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</si>
  <si>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</si>
  <si>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</si>
  <si>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</si>
  <si>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</si>
  <si>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</si>
  <si>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</si>
  <si>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</si>
  <si>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</si>
  <si>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</si>
  <si>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</si>
  <si>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</si>
  <si>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</si>
  <si>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</si>
  <si>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</si>
  <si>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</si>
  <si>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</si>
  <si>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</si>
  <si>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</si>
  <si>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</si>
  <si>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</si>
  <si>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</si>
  <si>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</si>
  <si>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</si>
  <si>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</si>
  <si>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</si>
  <si>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</si>
  <si>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</si>
  <si>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</si>
  <si>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</si>
  <si>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</si>
  <si>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</si>
  <si>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</si>
  <si>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</si>
  <si>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</si>
  <si>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</si>
  <si>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</si>
  <si>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</si>
  <si>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</si>
  <si>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</si>
  <si>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</si>
  <si>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</si>
  <si>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</si>
  <si>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</si>
  <si>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</si>
  <si>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</si>
  <si>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</si>
  <si>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</si>
  <si>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</si>
  <si>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</si>
  <si>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</si>
  <si>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</si>
  <si>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</si>
  <si>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</si>
  <si>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</si>
  <si>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</si>
  <si>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</si>
  <si>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</si>
  <si>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</si>
  <si>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</si>
  <si>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</si>
  <si>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</si>
  <si>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</si>
  <si>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</si>
  <si>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</si>
  <si>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</si>
  <si>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</si>
  <si>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</si>
  <si>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</si>
  <si>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</si>
  <si>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</si>
  <si>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</si>
  <si>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</si>
  <si>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</si>
  <si>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</si>
  <si>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</si>
  <si>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</si>
  <si>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</si>
  <si>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</si>
  <si>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</si>
  <si>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</si>
  <si>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</si>
  <si>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</si>
  <si>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</si>
  <si>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</si>
  <si>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</si>
  <si>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</si>
  <si>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</si>
  <si>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</si>
  <si>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</si>
  <si>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</si>
  <si>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</si>
  <si>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</si>
  <si>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</si>
  <si>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</si>
  <si>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</si>
  <si>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</si>
  <si>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</si>
  <si>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</si>
  <si>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</si>
  <si>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</si>
  <si>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</si>
  <si>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</si>
  <si>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</si>
  <si>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</si>
  <si>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</si>
  <si>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</si>
  <si>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</si>
  <si>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</si>
  <si>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</si>
  <si>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</si>
  <si>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</si>
  <si>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</si>
  <si>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</si>
  <si>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</si>
  <si>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</si>
  <si>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</si>
  <si>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</si>
  <si>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</si>
  <si>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</si>
  <si>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</si>
  <si>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</si>
  <si>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</si>
  <si>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</si>
  <si>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</si>
  <si>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</si>
  <si>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</si>
  <si>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</si>
  <si>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</si>
  <si>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</si>
  <si>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</si>
  <si>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</si>
  <si>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</si>
  <si>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</si>
  <si>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</si>
  <si>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</si>
  <si>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</si>
  <si>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</si>
  <si>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</si>
  <si>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</si>
  <si>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</si>
  <si>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</si>
  <si>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</si>
  <si>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</si>
  <si>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</si>
  <si>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</si>
  <si>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</si>
  <si>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</si>
  <si>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</si>
  <si>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</si>
  <si>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</si>
  <si>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</si>
  <si>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</si>
  <si>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</si>
  <si>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</si>
  <si>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</si>
  <si>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</si>
  <si>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</si>
  <si>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</si>
  <si>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</si>
  <si>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</si>
  <si>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</si>
  <si>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</si>
  <si>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</si>
  <si>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</si>
  <si>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</si>
  <si>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</si>
  <si>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</si>
  <si>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</si>
  <si>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</si>
  <si>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</si>
  <si>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</si>
  <si>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</si>
  <si>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</si>
  <si>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</si>
  <si>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</si>
  <si>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</si>
  <si>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</si>
  <si>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</si>
  <si>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</si>
  <si>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</si>
  <si>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</si>
  <si>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</si>
  <si>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</si>
  <si>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</si>
  <si>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</si>
  <si>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</si>
  <si>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</si>
  <si>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</si>
  <si>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</si>
  <si>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</si>
  <si>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</si>
  <si>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</si>
  <si>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</si>
  <si>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</si>
  <si>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</si>
  <si>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</si>
  <si>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</si>
  <si>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</si>
  <si>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</si>
  <si>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</si>
  <si>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</si>
  <si>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</si>
  <si>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</si>
  <si>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</si>
  <si>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</si>
  <si>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</si>
  <si>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</si>
  <si>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</si>
  <si>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</si>
  <si>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</si>
  <si>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</si>
  <si>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</si>
  <si>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</si>
  <si>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</si>
  <si>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</si>
  <si>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</si>
  <si>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</si>
  <si>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</si>
  <si>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</si>
  <si>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</si>
  <si>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</si>
  <si>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</si>
  <si>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</si>
  <si>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</si>
  <si>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</si>
  <si>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</si>
  <si>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</si>
  <si>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</si>
  <si>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</si>
  <si>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</si>
  <si>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</si>
  <si>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</si>
  <si>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</si>
  <si>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</si>
  <si>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</si>
  <si>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</si>
  <si>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</si>
  <si>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</si>
  <si>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</si>
  <si>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</si>
  <si>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</si>
  <si>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</si>
  <si>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</si>
  <si>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</si>
  <si>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</si>
  <si>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</si>
  <si>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</si>
  <si>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</si>
  <si>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</si>
  <si>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</si>
  <si>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</si>
  <si>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</si>
  <si>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</si>
  <si>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</si>
  <si>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</si>
  <si>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</si>
  <si>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</si>
  <si>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</si>
  <si>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</si>
  <si>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</si>
  <si>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</si>
  <si>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</si>
  <si>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</si>
  <si>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</si>
  <si>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</si>
  <si>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</si>
  <si>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</si>
  <si>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</si>
  <si>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</si>
  <si>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</si>
  <si>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</si>
  <si>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</si>
  <si>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</si>
  <si>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</si>
  <si>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</si>
  <si>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</si>
  <si>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</si>
  <si>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</si>
  <si>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</si>
  <si>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</si>
  <si>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</si>
  <si>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</si>
  <si>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</si>
  <si>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</si>
  <si>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</si>
  <si>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</si>
  <si>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</si>
  <si>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</si>
  <si>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</si>
  <si>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</si>
  <si>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</si>
  <si>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</si>
  <si>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</si>
  <si>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</si>
  <si>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</si>
  <si>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</si>
  <si>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</si>
  <si>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</si>
  <si>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</si>
  <si>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</si>
  <si>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</si>
  <si>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</si>
  <si>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</si>
  <si>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PATRONATO DEL PARQUE ECOLOGICO METROPOLITANO DE LEON, GTO 21</t>
  </si>
  <si>
    <t>CORRESPONDIENTE DEL 01 DE ENERO DEL 2021 AL 31 DE DICIEMBRE DEL 2021</t>
  </si>
  <si>
    <t>___________________________________</t>
  </si>
  <si>
    <t>_____________________________________</t>
  </si>
  <si>
    <t>Lic. Tania Jaime de la Torre</t>
  </si>
  <si>
    <t xml:space="preserve">C.P. Nancy Cristina Padilla Morales </t>
  </si>
  <si>
    <t>Autoriza Información</t>
  </si>
  <si>
    <t>Genera la información</t>
  </si>
  <si>
    <t>línea recta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</si>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</sst>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0" fontId="8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</cellStyleXfs>
  <cellXfs count="183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 applyFill="1"/>
    <xf numFmtId="0" fontId="12" fillId="0" borderId="0" xfId="9" applyFont="1" applyAlignment="1">
      <alignment horizontal="left" indent="1"/>
    </xf>
    <xf numFmtId="0" fontId="2" fillId="0" borderId="0" xfId="9" applyFont="1" applyFill="1"/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Fill="1" applyAlignment="1">
      <alignment horizontal="center"/>
    </xf>
    <xf numFmtId="0" fontId="8" fillId="0" borderId="0" xfId="8" applyFont="1" applyFill="1"/>
    <xf numFmtId="0" fontId="1" fillId="0" borderId="0" xfId="3" applyFont="1" applyFill="1" applyAlignment="1">
      <alignment horizontal="left" vertical="top" wrapText="1" indent="1"/>
    </xf>
    <xf numFmtId="0" fontId="8" fillId="0" borderId="0" xfId="0" applyFont="1" applyFill="1"/>
    <xf numFmtId="0" fontId="6" fillId="0" borderId="0" xfId="3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5" fillId="0" borderId="0" xfId="9" applyAlignment="1" applyProtection="1">
      <alignment horizontal="center"/>
      <protection locked="0"/>
    </xf>
    <xf numFmtId="0" fontId="3" fillId="0" borderId="0" xfId="3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9" fontId="13" fillId="0" borderId="0" xfId="8" applyNumberFormat="1" applyFont="1"/>
    <xf numFmtId="4" fontId="3" fillId="0" borderId="0" xfId="3" applyNumberFormat="1" applyFont="1" applyAlignment="1" applyProtection="1">
      <alignment horizontal="center" vertical="center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8" fillId="0" borderId="0" xfId="9" applyFont="1" applyAlignment="1" applyProtection="1">
      <alignment horizontal="center" vertical="center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7">
    <cellStyle name="Euro" xfId="15"/>
    <cellStyle name="Hipervínculo" xfId="11" builtinId="8"/>
    <cellStyle name="Millares 2" xfId="1"/>
    <cellStyle name="Millares 2 2" xfId="17"/>
    <cellStyle name="Millares 2 3" xfId="18"/>
    <cellStyle name="Millares 2 4" xfId="16"/>
    <cellStyle name="Millares 3" xfId="19"/>
    <cellStyle name="Moneda 2" xfId="20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4 2" xfId="22"/>
    <cellStyle name="Normal 4 3" xfId="21"/>
    <cellStyle name="Normal 5" xfId="5"/>
    <cellStyle name="Normal 5 2" xfId="24"/>
    <cellStyle name="Normal 5 3" xfId="23"/>
    <cellStyle name="Normal 56" xfId="6"/>
    <cellStyle name="Normal 6" xfId="25"/>
    <cellStyle name="Normal 6 2" xfId="26"/>
    <cellStyle name="Normal 7" xfId="14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52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E18" sqref="E18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16384" width="12.85546875" style="14"/>
  </cols>
  <sheetData>
    <row r="1" spans="1:5" ht="18.95" customHeight="1" x14ac:dyDescent="0.2">
      <c r="A1" s="157" t="s">
        <v>651</v>
      </c>
      <c r="B1" s="157"/>
      <c r="C1" s="36" t="s">
        <v>179</v>
      </c>
      <c r="D1" s="37">
        <v>2021</v>
      </c>
    </row>
    <row r="2" spans="1:5" x14ac:dyDescent="0.2">
      <c r="A2" s="158" t="s">
        <v>485</v>
      </c>
      <c r="B2" s="158"/>
      <c r="C2" s="36" t="s">
        <v>181</v>
      </c>
      <c r="D2" s="39" t="s">
        <v>606</v>
      </c>
    </row>
    <row r="3" spans="1:5" x14ac:dyDescent="0.2">
      <c r="A3" s="159" t="s">
        <v>652</v>
      </c>
      <c r="B3" s="159"/>
      <c r="C3" s="36" t="s">
        <v>182</v>
      </c>
      <c r="D3" s="37">
        <v>1</v>
      </c>
      <c r="E3" s="14">
        <v>5</v>
      </c>
    </row>
    <row r="4" spans="1:5" x14ac:dyDescent="0.2">
      <c r="A4" s="130" t="s">
        <v>650</v>
      </c>
      <c r="B4" s="130"/>
      <c r="C4" s="131"/>
      <c r="D4" s="132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  <c r="C11" s="125"/>
    </row>
    <row r="12" spans="1:5" x14ac:dyDescent="0.2">
      <c r="A12" s="64" t="s">
        <v>5</v>
      </c>
      <c r="B12" s="65" t="s">
        <v>6</v>
      </c>
      <c r="C12" s="125"/>
    </row>
    <row r="13" spans="1:5" x14ac:dyDescent="0.2">
      <c r="A13" s="64" t="s">
        <v>133</v>
      </c>
      <c r="B13" s="65" t="s">
        <v>601</v>
      </c>
      <c r="C13" s="125"/>
    </row>
    <row r="14" spans="1:5" x14ac:dyDescent="0.2">
      <c r="A14" s="64" t="s">
        <v>7</v>
      </c>
      <c r="B14" s="65" t="s">
        <v>597</v>
      </c>
      <c r="C14" s="125"/>
    </row>
    <row r="15" spans="1:5" x14ac:dyDescent="0.2">
      <c r="A15" s="64" t="s">
        <v>8</v>
      </c>
      <c r="B15" s="65" t="s">
        <v>132</v>
      </c>
      <c r="C15" s="125"/>
    </row>
    <row r="16" spans="1:5" x14ac:dyDescent="0.2">
      <c r="A16" s="64" t="s">
        <v>9</v>
      </c>
      <c r="B16" s="65" t="s">
        <v>10</v>
      </c>
      <c r="C16" s="125"/>
    </row>
    <row r="17" spans="1:3" x14ac:dyDescent="0.2">
      <c r="A17" s="64" t="s">
        <v>11</v>
      </c>
      <c r="B17" s="65" t="s">
        <v>12</v>
      </c>
      <c r="C17" s="125"/>
    </row>
    <row r="18" spans="1:3" x14ac:dyDescent="0.2">
      <c r="A18" s="64" t="s">
        <v>13</v>
      </c>
      <c r="B18" s="65" t="s">
        <v>14</v>
      </c>
      <c r="C18" s="125"/>
    </row>
    <row r="19" spans="1:3" x14ac:dyDescent="0.2">
      <c r="A19" s="64" t="s">
        <v>15</v>
      </c>
      <c r="B19" s="65" t="s">
        <v>16</v>
      </c>
      <c r="C19" s="125"/>
    </row>
    <row r="20" spans="1:3" x14ac:dyDescent="0.2">
      <c r="A20" s="64" t="s">
        <v>17</v>
      </c>
      <c r="B20" s="65" t="s">
        <v>598</v>
      </c>
      <c r="C20" s="125"/>
    </row>
    <row r="21" spans="1:3" x14ac:dyDescent="0.2">
      <c r="A21" s="64" t="s">
        <v>18</v>
      </c>
      <c r="B21" s="65" t="s">
        <v>19</v>
      </c>
      <c r="C21" s="125"/>
    </row>
    <row r="22" spans="1:3" x14ac:dyDescent="0.2">
      <c r="A22" s="64" t="s">
        <v>20</v>
      </c>
      <c r="B22" s="65" t="s">
        <v>168</v>
      </c>
      <c r="C22" s="125"/>
    </row>
    <row r="23" spans="1:3" x14ac:dyDescent="0.2">
      <c r="A23" s="64" t="s">
        <v>21</v>
      </c>
      <c r="B23" s="65" t="s">
        <v>22</v>
      </c>
      <c r="C23" s="125"/>
    </row>
    <row r="24" spans="1:3" x14ac:dyDescent="0.2">
      <c r="A24" s="64" t="s">
        <v>569</v>
      </c>
      <c r="B24" s="65" t="s">
        <v>292</v>
      </c>
      <c r="C24" s="125"/>
    </row>
    <row r="25" spans="1:3" x14ac:dyDescent="0.2">
      <c r="A25" s="64" t="s">
        <v>570</v>
      </c>
      <c r="B25" s="65" t="s">
        <v>572</v>
      </c>
      <c r="C25" s="125"/>
    </row>
    <row r="26" spans="1:3" x14ac:dyDescent="0.2">
      <c r="A26" s="64" t="s">
        <v>571</v>
      </c>
      <c r="B26" s="65" t="s">
        <v>329</v>
      </c>
      <c r="C26" s="125"/>
    </row>
    <row r="27" spans="1:3" x14ac:dyDescent="0.2">
      <c r="A27" s="64" t="s">
        <v>573</v>
      </c>
      <c r="B27" s="65" t="s">
        <v>346</v>
      </c>
      <c r="C27" s="125"/>
    </row>
    <row r="28" spans="1:3" x14ac:dyDescent="0.2">
      <c r="A28" s="64" t="s">
        <v>23</v>
      </c>
      <c r="B28" s="65" t="s">
        <v>24</v>
      </c>
      <c r="C28" s="125"/>
    </row>
    <row r="29" spans="1:3" x14ac:dyDescent="0.2">
      <c r="A29" s="64" t="s">
        <v>25</v>
      </c>
      <c r="B29" s="65" t="s">
        <v>26</v>
      </c>
      <c r="C29" s="125"/>
    </row>
    <row r="30" spans="1:3" x14ac:dyDescent="0.2">
      <c r="A30" s="64" t="s">
        <v>27</v>
      </c>
      <c r="B30" s="65" t="s">
        <v>28</v>
      </c>
      <c r="C30" s="125"/>
    </row>
    <row r="31" spans="1:3" x14ac:dyDescent="0.2">
      <c r="A31" s="64" t="s">
        <v>29</v>
      </c>
      <c r="B31" s="65" t="s">
        <v>30</v>
      </c>
      <c r="C31" s="125"/>
    </row>
    <row r="32" spans="1:3" x14ac:dyDescent="0.2">
      <c r="A32" s="64" t="s">
        <v>76</v>
      </c>
      <c r="B32" s="65" t="s">
        <v>77</v>
      </c>
      <c r="C32" s="125"/>
    </row>
    <row r="33" spans="1:5" x14ac:dyDescent="0.2">
      <c r="A33" s="64"/>
      <c r="B33" s="65"/>
      <c r="C33" s="125"/>
    </row>
    <row r="34" spans="1:5" x14ac:dyDescent="0.2">
      <c r="A34" s="17"/>
      <c r="B34" s="19"/>
      <c r="C34" s="125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2" thickBot="1" x14ac:dyDescent="0.25">
      <c r="A41" s="21"/>
      <c r="B41" s="22"/>
    </row>
    <row r="43" spans="1:5" ht="32.25" customHeight="1" x14ac:dyDescent="0.2">
      <c r="A43" s="160" t="s">
        <v>649</v>
      </c>
      <c r="B43" s="160"/>
      <c r="C43" s="150"/>
      <c r="D43" s="150"/>
      <c r="E43" s="150"/>
    </row>
    <row r="49" spans="1:4" ht="15" x14ac:dyDescent="0.25">
      <c r="B49" s="151" t="s">
        <v>653</v>
      </c>
      <c r="C49" s="161" t="s">
        <v>654</v>
      </c>
      <c r="D49" s="161"/>
    </row>
    <row r="50" spans="1:4" x14ac:dyDescent="0.2">
      <c r="B50" s="152" t="s">
        <v>655</v>
      </c>
      <c r="C50" s="155" t="s">
        <v>656</v>
      </c>
      <c r="D50" s="155"/>
    </row>
    <row r="51" spans="1:4" x14ac:dyDescent="0.2">
      <c r="B51" s="152" t="s">
        <v>657</v>
      </c>
      <c r="C51" s="156" t="s">
        <v>658</v>
      </c>
      <c r="D51" s="156"/>
    </row>
    <row r="52" spans="1:4" x14ac:dyDescent="0.2">
      <c r="A52" s="153"/>
    </row>
  </sheetData>
  <sheetProtection formatCells="0" formatColumns="0" formatRows="0" autoFilter="0" pivotTables="0"/>
  <mergeCells count="7">
    <mergeCell ref="C50:D50"/>
    <mergeCell ref="C51:D51"/>
    <mergeCell ref="A1:B1"/>
    <mergeCell ref="A2:B2"/>
    <mergeCell ref="A3:B3"/>
    <mergeCell ref="A43:B43"/>
    <mergeCell ref="C49:D49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D33"/>
  <sheetViews>
    <sheetView showGridLines="0" workbookViewId="0">
      <selection activeCell="B29" sqref="B29:D33"/>
    </sheetView>
  </sheetViews>
  <sheetFormatPr baseColWidth="10" defaultRowHeight="11.25" x14ac:dyDescent="0.2"/>
  <cols>
    <col min="1" max="1" width="3.28515625" style="59" customWidth="1"/>
    <col min="2" max="2" width="63.140625" style="59" customWidth="1"/>
    <col min="3" max="3" width="17.7109375" style="59" customWidth="1"/>
    <col min="4" max="16384" width="11.42578125" style="59"/>
  </cols>
  <sheetData>
    <row r="1" spans="1:3" s="58" customFormat="1" ht="18" customHeight="1" x14ac:dyDescent="0.25">
      <c r="A1" s="165" t="str">
        <f>ESF!A1</f>
        <v>PATRONATO DEL PARQUE ECOLOGICO METROPOLITANO DE LEON, GTO 21</v>
      </c>
      <c r="B1" s="166"/>
      <c r="C1" s="167"/>
    </row>
    <row r="2" spans="1:3" s="58" customFormat="1" ht="18" customHeight="1" x14ac:dyDescent="0.25">
      <c r="A2" s="168" t="s">
        <v>482</v>
      </c>
      <c r="B2" s="169"/>
      <c r="C2" s="170"/>
    </row>
    <row r="3" spans="1:3" s="58" customFormat="1" ht="18" customHeight="1" x14ac:dyDescent="0.25">
      <c r="A3" s="168" t="str">
        <f>ESF!A3</f>
        <v>CORRESPONDIENTE DEL 01 DE ENERO DEL 2021 AL 31 DE DICIEMBRE DEL 2021</v>
      </c>
      <c r="B3" s="169"/>
      <c r="C3" s="170"/>
    </row>
    <row r="4" spans="1:3" s="60" customFormat="1" x14ac:dyDescent="0.2">
      <c r="A4" s="171" t="s">
        <v>478</v>
      </c>
      <c r="B4" s="172"/>
      <c r="C4" s="173"/>
    </row>
    <row r="5" spans="1:3" x14ac:dyDescent="0.2">
      <c r="A5" s="75" t="s">
        <v>517</v>
      </c>
      <c r="B5" s="75"/>
      <c r="C5" s="76">
        <v>31351411.98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4" x14ac:dyDescent="0.2">
      <c r="A17" s="90">
        <v>3.2</v>
      </c>
      <c r="B17" s="83" t="s">
        <v>526</v>
      </c>
      <c r="C17" s="81">
        <v>0</v>
      </c>
    </row>
    <row r="18" spans="1:4" x14ac:dyDescent="0.2">
      <c r="A18" s="90">
        <v>3.3</v>
      </c>
      <c r="B18" s="85" t="s">
        <v>527</v>
      </c>
      <c r="C18" s="91">
        <v>0</v>
      </c>
    </row>
    <row r="19" spans="1:4" x14ac:dyDescent="0.2">
      <c r="A19" s="77"/>
      <c r="B19" s="92"/>
      <c r="C19" s="93"/>
    </row>
    <row r="20" spans="1:4" x14ac:dyDescent="0.2">
      <c r="A20" s="94" t="s">
        <v>82</v>
      </c>
      <c r="B20" s="94"/>
      <c r="C20" s="76">
        <f>C5+C7-C15</f>
        <v>31351411.98</v>
      </c>
    </row>
    <row r="22" spans="1:4" x14ac:dyDescent="0.2">
      <c r="B22" s="42" t="s">
        <v>649</v>
      </c>
    </row>
    <row r="29" spans="1:4" x14ac:dyDescent="0.2">
      <c r="B29" s="14"/>
      <c r="C29" s="14"/>
      <c r="D29" s="14"/>
    </row>
    <row r="30" spans="1:4" ht="15" x14ac:dyDescent="0.25">
      <c r="B30" s="151" t="s">
        <v>653</v>
      </c>
      <c r="C30" s="161" t="s">
        <v>654</v>
      </c>
      <c r="D30" s="161"/>
    </row>
    <row r="31" spans="1:4" x14ac:dyDescent="0.2">
      <c r="B31" s="152" t="s">
        <v>655</v>
      </c>
      <c r="C31" s="155" t="s">
        <v>656</v>
      </c>
      <c r="D31" s="155"/>
    </row>
    <row r="32" spans="1:4" x14ac:dyDescent="0.2">
      <c r="B32" s="152" t="s">
        <v>657</v>
      </c>
      <c r="C32" s="156" t="s">
        <v>658</v>
      </c>
      <c r="D32" s="156"/>
    </row>
    <row r="33" spans="2:4" x14ac:dyDescent="0.2">
      <c r="B33" s="14"/>
      <c r="C33" s="14"/>
      <c r="D33" s="14"/>
    </row>
  </sheetData>
  <mergeCells count="7">
    <mergeCell ref="C31:D31"/>
    <mergeCell ref="C32:D32"/>
    <mergeCell ref="A1:C1"/>
    <mergeCell ref="A2:C2"/>
    <mergeCell ref="A3:C3"/>
    <mergeCell ref="A4:C4"/>
    <mergeCell ref="C30:D30"/>
  </mergeCells>
  <pageMargins left="0.7" right="0.7" top="0.75" bottom="0.75" header="0.3" footer="0.3"/>
  <pageSetup scale="95"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D52"/>
  <sheetViews>
    <sheetView showGridLines="0" workbookViewId="0">
      <selection activeCell="B48" sqref="B48:D52"/>
    </sheetView>
  </sheetViews>
  <sheetFormatPr baseColWidth="10" defaultRowHeight="11.25" x14ac:dyDescent="0.2"/>
  <cols>
    <col min="1" max="1" width="3.7109375" style="59" customWidth="1"/>
    <col min="2" max="2" width="62.140625" style="59" customWidth="1"/>
    <col min="3" max="3" width="17.7109375" style="59" customWidth="1"/>
    <col min="4" max="16384" width="11.42578125" style="59"/>
  </cols>
  <sheetData>
    <row r="1" spans="1:3" s="61" customFormat="1" ht="18.95" customHeight="1" x14ac:dyDescent="0.25">
      <c r="A1" s="174" t="str">
        <f>ESF!A1</f>
        <v>PATRONATO DEL PARQUE ECOLOGICO METROPOLITANO DE LEON, GTO 21</v>
      </c>
      <c r="B1" s="175"/>
      <c r="C1" s="176"/>
    </row>
    <row r="2" spans="1:3" s="61" customFormat="1" ht="18.95" customHeight="1" x14ac:dyDescent="0.25">
      <c r="A2" s="177" t="s">
        <v>483</v>
      </c>
      <c r="B2" s="178"/>
      <c r="C2" s="179"/>
    </row>
    <row r="3" spans="1:3" s="61" customFormat="1" ht="18.95" customHeight="1" x14ac:dyDescent="0.25">
      <c r="A3" s="177" t="str">
        <f>ESF!A3</f>
        <v>CORRESPONDIENTE DEL 01 DE ENERO DEL 2021 AL 31 DE DICIEMBRE DEL 2021</v>
      </c>
      <c r="B3" s="178"/>
      <c r="C3" s="179"/>
    </row>
    <row r="4" spans="1:3" x14ac:dyDescent="0.2">
      <c r="A4" s="171" t="s">
        <v>478</v>
      </c>
      <c r="B4" s="172"/>
      <c r="C4" s="173"/>
    </row>
    <row r="5" spans="1:3" x14ac:dyDescent="0.2">
      <c r="A5" s="105" t="s">
        <v>530</v>
      </c>
      <c r="B5" s="75"/>
      <c r="C5" s="98">
        <v>32802586.219999999</v>
      </c>
    </row>
    <row r="6" spans="1:3" x14ac:dyDescent="0.2">
      <c r="A6" s="99"/>
      <c r="B6" s="78"/>
      <c r="C6" s="100"/>
    </row>
    <row r="7" spans="1:3" x14ac:dyDescent="0.2">
      <c r="A7" s="88" t="s">
        <v>531</v>
      </c>
      <c r="B7" s="101"/>
      <c r="C7" s="80">
        <f>SUM(C8:C28)</f>
        <v>1203051.96</v>
      </c>
    </row>
    <row r="8" spans="1:3" x14ac:dyDescent="0.2">
      <c r="A8" s="106">
        <v>2.1</v>
      </c>
      <c r="B8" s="107" t="s">
        <v>358</v>
      </c>
      <c r="C8" s="108">
        <v>0</v>
      </c>
    </row>
    <row r="9" spans="1:3" x14ac:dyDescent="0.2">
      <c r="A9" s="106">
        <v>2.2000000000000002</v>
      </c>
      <c r="B9" s="107" t="s">
        <v>355</v>
      </c>
      <c r="C9" s="108">
        <v>0</v>
      </c>
    </row>
    <row r="10" spans="1:3" x14ac:dyDescent="0.2">
      <c r="A10" s="115">
        <v>2.2999999999999998</v>
      </c>
      <c r="B10" s="97" t="s">
        <v>224</v>
      </c>
      <c r="C10" s="108">
        <v>0</v>
      </c>
    </row>
    <row r="11" spans="1:3" x14ac:dyDescent="0.2">
      <c r="A11" s="115">
        <v>2.4</v>
      </c>
      <c r="B11" s="97" t="s">
        <v>225</v>
      </c>
      <c r="C11" s="108">
        <v>0</v>
      </c>
    </row>
    <row r="12" spans="1:3" x14ac:dyDescent="0.2">
      <c r="A12" s="115">
        <v>2.5</v>
      </c>
      <c r="B12" s="97" t="s">
        <v>226</v>
      </c>
      <c r="C12" s="108">
        <v>0</v>
      </c>
    </row>
    <row r="13" spans="1:3" x14ac:dyDescent="0.2">
      <c r="A13" s="115">
        <v>2.6</v>
      </c>
      <c r="B13" s="97" t="s">
        <v>227</v>
      </c>
      <c r="C13" s="108">
        <v>0</v>
      </c>
    </row>
    <row r="14" spans="1:3" x14ac:dyDescent="0.2">
      <c r="A14" s="115">
        <v>2.7</v>
      </c>
      <c r="B14" s="97" t="s">
        <v>228</v>
      </c>
      <c r="C14" s="108">
        <v>0</v>
      </c>
    </row>
    <row r="15" spans="1:3" x14ac:dyDescent="0.2">
      <c r="A15" s="115">
        <v>2.8</v>
      </c>
      <c r="B15" s="97" t="s">
        <v>229</v>
      </c>
      <c r="C15" s="108">
        <v>0</v>
      </c>
    </row>
    <row r="16" spans="1:3" x14ac:dyDescent="0.2">
      <c r="A16" s="115">
        <v>2.9</v>
      </c>
      <c r="B16" s="97" t="s">
        <v>231</v>
      </c>
      <c r="C16" s="108">
        <v>0</v>
      </c>
    </row>
    <row r="17" spans="1:3" x14ac:dyDescent="0.2">
      <c r="A17" s="115" t="s">
        <v>532</v>
      </c>
      <c r="B17" s="97" t="s">
        <v>533</v>
      </c>
      <c r="C17" s="108">
        <v>1203051.96</v>
      </c>
    </row>
    <row r="18" spans="1:3" x14ac:dyDescent="0.2">
      <c r="A18" s="115" t="s">
        <v>562</v>
      </c>
      <c r="B18" s="97" t="s">
        <v>233</v>
      </c>
      <c r="C18" s="108">
        <v>0</v>
      </c>
    </row>
    <row r="19" spans="1:3" x14ac:dyDescent="0.2">
      <c r="A19" s="115" t="s">
        <v>563</v>
      </c>
      <c r="B19" s="97" t="s">
        <v>534</v>
      </c>
      <c r="C19" s="108">
        <v>0</v>
      </c>
    </row>
    <row r="20" spans="1:3" x14ac:dyDescent="0.2">
      <c r="A20" s="115" t="s">
        <v>564</v>
      </c>
      <c r="B20" s="97" t="s">
        <v>535</v>
      </c>
      <c r="C20" s="108">
        <v>0</v>
      </c>
    </row>
    <row r="21" spans="1:3" x14ac:dyDescent="0.2">
      <c r="A21" s="115" t="s">
        <v>565</v>
      </c>
      <c r="B21" s="97" t="s">
        <v>536</v>
      </c>
      <c r="C21" s="108">
        <v>0</v>
      </c>
    </row>
    <row r="22" spans="1:3" x14ac:dyDescent="0.2">
      <c r="A22" s="115" t="s">
        <v>537</v>
      </c>
      <c r="B22" s="97" t="s">
        <v>538</v>
      </c>
      <c r="C22" s="108">
        <v>0</v>
      </c>
    </row>
    <row r="23" spans="1:3" x14ac:dyDescent="0.2">
      <c r="A23" s="115" t="s">
        <v>539</v>
      </c>
      <c r="B23" s="97" t="s">
        <v>540</v>
      </c>
      <c r="C23" s="108">
        <v>0</v>
      </c>
    </row>
    <row r="24" spans="1:3" x14ac:dyDescent="0.2">
      <c r="A24" s="115" t="s">
        <v>541</v>
      </c>
      <c r="B24" s="97" t="s">
        <v>542</v>
      </c>
      <c r="C24" s="108">
        <v>0</v>
      </c>
    </row>
    <row r="25" spans="1:3" x14ac:dyDescent="0.2">
      <c r="A25" s="115" t="s">
        <v>543</v>
      </c>
      <c r="B25" s="97" t="s">
        <v>544</v>
      </c>
      <c r="C25" s="108">
        <v>0</v>
      </c>
    </row>
    <row r="26" spans="1:3" x14ac:dyDescent="0.2">
      <c r="A26" s="115" t="s">
        <v>545</v>
      </c>
      <c r="B26" s="97" t="s">
        <v>546</v>
      </c>
      <c r="C26" s="108">
        <v>0</v>
      </c>
    </row>
    <row r="27" spans="1:3" x14ac:dyDescent="0.2">
      <c r="A27" s="115" t="s">
        <v>547</v>
      </c>
      <c r="B27" s="97" t="s">
        <v>548</v>
      </c>
      <c r="C27" s="108">
        <v>0</v>
      </c>
    </row>
    <row r="28" spans="1:3" x14ac:dyDescent="0.2">
      <c r="A28" s="115" t="s">
        <v>549</v>
      </c>
      <c r="B28" s="107" t="s">
        <v>550</v>
      </c>
      <c r="C28" s="108">
        <v>0</v>
      </c>
    </row>
    <row r="29" spans="1:3" x14ac:dyDescent="0.2">
      <c r="A29" s="116"/>
      <c r="B29" s="109"/>
      <c r="C29" s="110"/>
    </row>
    <row r="30" spans="1:3" x14ac:dyDescent="0.2">
      <c r="A30" s="111" t="s">
        <v>551</v>
      </c>
      <c r="B30" s="112"/>
      <c r="C30" s="113">
        <f>SUM(C31:C37)</f>
        <v>0</v>
      </c>
    </row>
    <row r="31" spans="1:3" x14ac:dyDescent="0.2">
      <c r="A31" s="115" t="s">
        <v>552</v>
      </c>
      <c r="B31" s="97" t="s">
        <v>427</v>
      </c>
      <c r="C31" s="108">
        <v>0</v>
      </c>
    </row>
    <row r="32" spans="1:3" x14ac:dyDescent="0.2">
      <c r="A32" s="115" t="s">
        <v>553</v>
      </c>
      <c r="B32" s="97" t="s">
        <v>80</v>
      </c>
      <c r="C32" s="108">
        <v>0</v>
      </c>
    </row>
    <row r="33" spans="1:4" x14ac:dyDescent="0.2">
      <c r="A33" s="115" t="s">
        <v>554</v>
      </c>
      <c r="B33" s="97" t="s">
        <v>437</v>
      </c>
      <c r="C33" s="108">
        <v>0</v>
      </c>
    </row>
    <row r="34" spans="1:4" x14ac:dyDescent="0.2">
      <c r="A34" s="115" t="s">
        <v>555</v>
      </c>
      <c r="B34" s="97" t="s">
        <v>556</v>
      </c>
      <c r="C34" s="108">
        <v>0</v>
      </c>
    </row>
    <row r="35" spans="1:4" x14ac:dyDescent="0.2">
      <c r="A35" s="115" t="s">
        <v>557</v>
      </c>
      <c r="B35" s="97" t="s">
        <v>558</v>
      </c>
      <c r="C35" s="108">
        <v>0</v>
      </c>
    </row>
    <row r="36" spans="1:4" x14ac:dyDescent="0.2">
      <c r="A36" s="115" t="s">
        <v>559</v>
      </c>
      <c r="B36" s="97" t="s">
        <v>445</v>
      </c>
      <c r="C36" s="108">
        <v>0</v>
      </c>
    </row>
    <row r="37" spans="1:4" x14ac:dyDescent="0.2">
      <c r="A37" s="115" t="s">
        <v>560</v>
      </c>
      <c r="B37" s="107" t="s">
        <v>561</v>
      </c>
      <c r="C37" s="114">
        <v>0</v>
      </c>
    </row>
    <row r="38" spans="1:4" x14ac:dyDescent="0.2">
      <c r="A38" s="99"/>
      <c r="B38" s="102"/>
      <c r="C38" s="103"/>
    </row>
    <row r="39" spans="1:4" x14ac:dyDescent="0.2">
      <c r="A39" s="104" t="s">
        <v>84</v>
      </c>
      <c r="B39" s="75"/>
      <c r="C39" s="76">
        <f>C5-C7+C30</f>
        <v>31599534.259999998</v>
      </c>
    </row>
    <row r="41" spans="1:4" x14ac:dyDescent="0.2">
      <c r="B41" s="42" t="s">
        <v>649</v>
      </c>
    </row>
    <row r="48" spans="1:4" x14ac:dyDescent="0.2">
      <c r="B48" s="14"/>
      <c r="C48" s="14"/>
      <c r="D48" s="14"/>
    </row>
    <row r="49" spans="2:4" ht="15" x14ac:dyDescent="0.25">
      <c r="B49" s="151" t="s">
        <v>653</v>
      </c>
      <c r="C49" s="161" t="s">
        <v>654</v>
      </c>
      <c r="D49" s="161"/>
    </row>
    <row r="50" spans="2:4" x14ac:dyDescent="0.2">
      <c r="B50" s="152" t="s">
        <v>655</v>
      </c>
      <c r="C50" s="155" t="s">
        <v>656</v>
      </c>
      <c r="D50" s="155"/>
    </row>
    <row r="51" spans="2:4" x14ac:dyDescent="0.2">
      <c r="B51" s="152" t="s">
        <v>657</v>
      </c>
      <c r="C51" s="156" t="s">
        <v>658</v>
      </c>
      <c r="D51" s="156"/>
    </row>
    <row r="52" spans="2:4" x14ac:dyDescent="0.2">
      <c r="B52" s="14"/>
      <c r="C52" s="14"/>
      <c r="D52" s="14"/>
    </row>
  </sheetData>
  <mergeCells count="7">
    <mergeCell ref="C50:D50"/>
    <mergeCell ref="C51:D51"/>
    <mergeCell ref="A1:C1"/>
    <mergeCell ref="A2:C2"/>
    <mergeCell ref="A3:C3"/>
    <mergeCell ref="A4:C4"/>
    <mergeCell ref="C49:D49"/>
  </mergeCells>
  <pageMargins left="0.7" right="0.7" top="0.75" bottom="0.75" header="0.3" footer="0.3"/>
  <pageSetup scale="85" fitToHeight="0" orientation="portrait" horizontalDpi="0" verticalDpi="0" r:id="rId1"/>
  <ignoredErrors>
    <ignoredError sqref="A17:A28 A31:A37" numberStoredAsText="1"/>
    <ignoredError sqref="A1:C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J60"/>
  <sheetViews>
    <sheetView tabSelected="1" workbookViewId="0">
      <selection activeCell="B56" sqref="B56:D60"/>
    </sheetView>
  </sheetViews>
  <sheetFormatPr baseColWidth="10" defaultColWidth="9.140625" defaultRowHeight="11.25" x14ac:dyDescent="0.2"/>
  <cols>
    <col min="1" max="1" width="12.7109375" style="51" customWidth="1"/>
    <col min="2" max="2" width="72.140625" style="51" customWidth="1"/>
    <col min="3" max="7" width="15.7109375" style="51" customWidth="1"/>
    <col min="8" max="8" width="11.7109375" style="51" customWidth="1"/>
    <col min="9" max="9" width="13.42578125" style="51" customWidth="1"/>
    <col min="10" max="10" width="13.140625" style="51" customWidth="1"/>
    <col min="11" max="16384" width="9.140625" style="51"/>
  </cols>
  <sheetData>
    <row r="1" spans="1:10" ht="18.95" customHeight="1" x14ac:dyDescent="0.2">
      <c r="A1" s="164" t="str">
        <f>'Notas a los Edos Financieros'!A1</f>
        <v>PATRONATO DEL PARQUE ECOLOGICO METROPOLITANO DE LEON, GTO 21</v>
      </c>
      <c r="B1" s="180"/>
      <c r="C1" s="180"/>
      <c r="D1" s="180"/>
      <c r="E1" s="180"/>
      <c r="F1" s="180"/>
      <c r="G1" s="49" t="s">
        <v>179</v>
      </c>
      <c r="H1" s="50">
        <f>'Notas a los Edos Financieros'!D1</f>
        <v>2021</v>
      </c>
    </row>
    <row r="2" spans="1:10" ht="18.95" customHeight="1" x14ac:dyDescent="0.2">
      <c r="A2" s="164" t="s">
        <v>484</v>
      </c>
      <c r="B2" s="180"/>
      <c r="C2" s="180"/>
      <c r="D2" s="180"/>
      <c r="E2" s="180"/>
      <c r="F2" s="180"/>
      <c r="G2" s="49" t="s">
        <v>181</v>
      </c>
      <c r="H2" s="50" t="str">
        <f>'Notas a los Edos Financieros'!D2</f>
        <v>Trimestral</v>
      </c>
    </row>
    <row r="3" spans="1:10" ht="18.95" customHeight="1" x14ac:dyDescent="0.2">
      <c r="A3" s="164" t="str">
        <f>'Notas a los Edos Financieros'!A3</f>
        <v>CORRESPONDIENTE DEL 01 DE ENERO DEL 2021 AL 31 DE DICIEMBRE DEL 2021</v>
      </c>
      <c r="B3" s="180"/>
      <c r="C3" s="180"/>
      <c r="D3" s="180"/>
      <c r="E3" s="180"/>
      <c r="F3" s="180"/>
      <c r="G3" s="49" t="s">
        <v>182</v>
      </c>
      <c r="H3" s="50">
        <f>'Notas a los Edos Financieros'!D3</f>
        <v>1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5" customHeight="1" x14ac:dyDescent="0.2">
      <c r="A7" s="134" t="s">
        <v>146</v>
      </c>
      <c r="B7" s="134" t="s">
        <v>479</v>
      </c>
      <c r="C7" s="133" t="s">
        <v>163</v>
      </c>
      <c r="D7" s="133" t="s">
        <v>480</v>
      </c>
      <c r="E7" s="133" t="s">
        <v>481</v>
      </c>
      <c r="F7" s="133" t="s">
        <v>162</v>
      </c>
      <c r="G7" s="133" t="s">
        <v>124</v>
      </c>
      <c r="H7" s="133" t="s">
        <v>165</v>
      </c>
      <c r="I7" s="133" t="s">
        <v>166</v>
      </c>
      <c r="J7" s="133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226688830.66999999</v>
      </c>
      <c r="E35" s="63">
        <v>226688830.66999999</v>
      </c>
      <c r="F35" s="63">
        <v>0</v>
      </c>
    </row>
    <row r="36" spans="1:6" x14ac:dyDescent="0.2">
      <c r="A36" s="51">
        <v>8110</v>
      </c>
      <c r="B36" s="51" t="s">
        <v>96</v>
      </c>
      <c r="C36" s="56">
        <v>39419190</v>
      </c>
      <c r="D36" s="56">
        <v>0</v>
      </c>
      <c r="E36" s="56">
        <v>0</v>
      </c>
      <c r="F36" s="56">
        <v>39419190</v>
      </c>
    </row>
    <row r="37" spans="1:6" x14ac:dyDescent="0.2">
      <c r="A37" s="51">
        <v>8120</v>
      </c>
      <c r="B37" s="51" t="s">
        <v>95</v>
      </c>
      <c r="C37" s="56">
        <v>39419190</v>
      </c>
      <c r="D37" s="56">
        <v>45584018.609999999</v>
      </c>
      <c r="E37" s="56">
        <v>3999245.69</v>
      </c>
      <c r="F37" s="56">
        <v>-2165582.92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3989323.81</v>
      </c>
      <c r="E38" s="56">
        <v>9692684.75</v>
      </c>
      <c r="F38" s="56">
        <v>5703360.9400000004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31371255.739999998</v>
      </c>
      <c r="E39" s="56">
        <v>35901255.740000002</v>
      </c>
      <c r="F39" s="56">
        <v>4530000</v>
      </c>
    </row>
    <row r="40" spans="1:6" x14ac:dyDescent="0.2">
      <c r="A40" s="51">
        <v>8150</v>
      </c>
      <c r="B40" s="51" t="s">
        <v>92</v>
      </c>
      <c r="C40" s="56">
        <v>0</v>
      </c>
      <c r="D40" s="56">
        <v>9921.8799999999992</v>
      </c>
      <c r="E40" s="56">
        <v>31361333.859999999</v>
      </c>
      <c r="F40" s="56">
        <v>31351411.98</v>
      </c>
    </row>
    <row r="41" spans="1:6" x14ac:dyDescent="0.2">
      <c r="A41" s="51">
        <v>8210</v>
      </c>
      <c r="B41" s="51" t="s">
        <v>91</v>
      </c>
      <c r="C41" s="56">
        <v>39419190</v>
      </c>
      <c r="D41" s="56">
        <v>0</v>
      </c>
      <c r="E41" s="56">
        <v>0</v>
      </c>
      <c r="F41" s="56">
        <v>39419190</v>
      </c>
    </row>
    <row r="42" spans="1:6" x14ac:dyDescent="0.2">
      <c r="A42" s="51">
        <v>8220</v>
      </c>
      <c r="B42" s="51" t="s">
        <v>90</v>
      </c>
      <c r="C42" s="56">
        <v>39419190</v>
      </c>
      <c r="D42" s="56">
        <v>2990338.84</v>
      </c>
      <c r="E42" s="56">
        <v>44290920.259999998</v>
      </c>
      <c r="F42" s="56">
        <v>-1881391.42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8668778.5299999993</v>
      </c>
      <c r="E43" s="56">
        <v>2965417.69</v>
      </c>
      <c r="F43" s="56">
        <v>5703360.8399999999</v>
      </c>
    </row>
    <row r="44" spans="1:6" x14ac:dyDescent="0.2">
      <c r="A44" s="51">
        <v>8240</v>
      </c>
      <c r="B44" s="51" t="s">
        <v>88</v>
      </c>
      <c r="C44" s="56">
        <v>0</v>
      </c>
      <c r="D44" s="56">
        <v>35647062.880000003</v>
      </c>
      <c r="E44" s="56">
        <v>32822654.23</v>
      </c>
      <c r="F44" s="56">
        <v>2824408.65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32822654.23</v>
      </c>
      <c r="E45" s="56">
        <v>32822654.23</v>
      </c>
      <c r="F45" s="56">
        <v>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32802586.219999999</v>
      </c>
      <c r="E46" s="56">
        <v>32827811.079999998</v>
      </c>
      <c r="F46" s="56">
        <v>-25224.86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32802889.93</v>
      </c>
      <c r="E47" s="56">
        <v>4853.1400000000003</v>
      </c>
      <c r="F47" s="56">
        <v>32798036.789999999</v>
      </c>
    </row>
    <row r="48" spans="1:6" x14ac:dyDescent="0.2">
      <c r="A48" s="138"/>
    </row>
    <row r="49" spans="1:4" x14ac:dyDescent="0.2">
      <c r="A49" s="138"/>
      <c r="B49" s="42" t="s">
        <v>649</v>
      </c>
    </row>
    <row r="56" spans="1:4" x14ac:dyDescent="0.2">
      <c r="B56" s="14"/>
      <c r="C56" s="14"/>
      <c r="D56" s="14"/>
    </row>
    <row r="57" spans="1:4" ht="15" x14ac:dyDescent="0.25">
      <c r="B57" s="151" t="s">
        <v>653</v>
      </c>
      <c r="C57" s="161" t="s">
        <v>654</v>
      </c>
      <c r="D57" s="161"/>
    </row>
    <row r="58" spans="1:4" x14ac:dyDescent="0.2">
      <c r="B58" s="152" t="s">
        <v>655</v>
      </c>
      <c r="C58" s="155" t="s">
        <v>656</v>
      </c>
      <c r="D58" s="155"/>
    </row>
    <row r="59" spans="1:4" x14ac:dyDescent="0.2">
      <c r="B59" s="152" t="s">
        <v>657</v>
      </c>
      <c r="C59" s="156" t="s">
        <v>658</v>
      </c>
      <c r="D59" s="156"/>
    </row>
    <row r="60" spans="1:4" x14ac:dyDescent="0.2">
      <c r="B60" s="14"/>
      <c r="C60" s="14"/>
      <c r="D60" s="14"/>
    </row>
  </sheetData>
  <sheetProtection formatCells="0" formatColumns="0" formatRows="0" insertColumns="0" insertRows="0" insertHyperlinks="0" deleteColumns="0" deleteRows="0" sort="0" autoFilter="0" pivotTables="0"/>
  <mergeCells count="6">
    <mergeCell ref="C59:D59"/>
    <mergeCell ref="A1:F1"/>
    <mergeCell ref="A2:F2"/>
    <mergeCell ref="A3:F3"/>
    <mergeCell ref="C57:D57"/>
    <mergeCell ref="C58:D58"/>
  </mergeCells>
  <pageMargins left="0.7" right="0.7" top="0.75" bottom="0.75" header="0.3" footer="0.3"/>
  <pageSetup scale="45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6" t="s">
        <v>50</v>
      </c>
      <c r="C1" s="127"/>
      <c r="D1" s="127"/>
      <c r="E1" s="128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81" t="s">
        <v>34</v>
      </c>
      <c r="B5" s="181"/>
      <c r="C5" s="181"/>
      <c r="D5" s="181"/>
      <c r="E5" s="18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82" t="s">
        <v>36</v>
      </c>
      <c r="C10" s="182"/>
      <c r="D10" s="182"/>
      <c r="E10" s="182"/>
    </row>
    <row r="11" spans="1:8" s="6" customFormat="1" ht="12.95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82" t="s">
        <v>38</v>
      </c>
      <c r="C12" s="182"/>
      <c r="D12" s="182"/>
      <c r="E12" s="182"/>
    </row>
    <row r="13" spans="1:8" s="6" customFormat="1" ht="26.1" customHeight="1" x14ac:dyDescent="0.2">
      <c r="A13" s="122" t="s">
        <v>593</v>
      </c>
      <c r="B13" s="182" t="s">
        <v>39</v>
      </c>
      <c r="C13" s="182"/>
      <c r="D13" s="182"/>
      <c r="E13" s="18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5" customHeight="1" x14ac:dyDescent="0.2">
      <c r="A16" s="122" t="s">
        <v>589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3" t="s">
        <v>97</v>
      </c>
    </row>
    <row r="19" spans="1:4" s="6" customFormat="1" ht="12.95" customHeight="1" x14ac:dyDescent="0.2">
      <c r="A19" s="123" t="s">
        <v>587</v>
      </c>
    </row>
    <row r="20" spans="1:4" s="6" customFormat="1" ht="12.95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5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H154"/>
  <sheetViews>
    <sheetView topLeftCell="C102" zoomScaleNormal="100" workbookViewId="0">
      <selection activeCell="D102" sqref="D102"/>
    </sheetView>
  </sheetViews>
  <sheetFormatPr baseColWidth="10" defaultColWidth="9.140625" defaultRowHeight="11.25" x14ac:dyDescent="0.2"/>
  <cols>
    <col min="1" max="1" width="10" style="42" customWidth="1"/>
    <col min="2" max="2" width="64.5703125" style="42" bestFit="1" customWidth="1"/>
    <col min="3" max="3" width="16.42578125" style="42" bestFit="1" customWidth="1"/>
    <col min="4" max="4" width="19.140625" style="42" customWidth="1"/>
    <col min="5" max="5" width="24.5703125" style="42" customWidth="1"/>
    <col min="6" max="6" width="22.7109375" style="42" customWidth="1"/>
    <col min="7" max="8" width="16.7109375" style="42" customWidth="1"/>
    <col min="9" max="16384" width="9.140625" style="42"/>
  </cols>
  <sheetData>
    <row r="1" spans="1:8" s="38" customFormat="1" ht="18.95" customHeight="1" x14ac:dyDescent="0.25">
      <c r="A1" s="162" t="str">
        <f>'Notas a los Edos Financieros'!A1</f>
        <v>PATRONATO DEL PARQUE ECOLOGICO METROPOLITANO DE LEON, GTO 21</v>
      </c>
      <c r="B1" s="163"/>
      <c r="C1" s="163"/>
      <c r="D1" s="163"/>
      <c r="E1" s="163"/>
      <c r="F1" s="163"/>
      <c r="G1" s="36" t="s">
        <v>179</v>
      </c>
      <c r="H1" s="47">
        <f>'Notas a los Edos Financieros'!D1</f>
        <v>2021</v>
      </c>
    </row>
    <row r="2" spans="1:8" s="38" customFormat="1" ht="18.95" customHeight="1" x14ac:dyDescent="0.25">
      <c r="A2" s="162" t="s">
        <v>180</v>
      </c>
      <c r="B2" s="163"/>
      <c r="C2" s="163"/>
      <c r="D2" s="163"/>
      <c r="E2" s="163"/>
      <c r="F2" s="163"/>
      <c r="G2" s="36" t="s">
        <v>181</v>
      </c>
      <c r="H2" s="47" t="str">
        <f>'Notas a los Edos Financieros'!D2</f>
        <v>Trimestral</v>
      </c>
    </row>
    <row r="3" spans="1:8" s="38" customFormat="1" ht="18.95" customHeight="1" x14ac:dyDescent="0.25">
      <c r="A3" s="162" t="str">
        <f>'Notas a los Edos Financieros'!A3</f>
        <v>CORRESPONDIENTE DEL 01 DE ENERO DEL 2021 AL 31 DE DICIEMBRE DEL 2021</v>
      </c>
      <c r="B3" s="163"/>
      <c r="C3" s="163"/>
      <c r="D3" s="163"/>
      <c r="E3" s="163"/>
      <c r="F3" s="163"/>
      <c r="G3" s="36" t="s">
        <v>182</v>
      </c>
      <c r="H3" s="47">
        <f>'Notas a los Edos Financieros'!D3</f>
        <v>1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0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146</v>
      </c>
      <c r="B14" s="43" t="s">
        <v>143</v>
      </c>
      <c r="C14" s="43" t="s">
        <v>144</v>
      </c>
      <c r="D14" s="43">
        <v>2020</v>
      </c>
      <c r="E14" s="43">
        <f>D14-1</f>
        <v>2019</v>
      </c>
      <c r="F14" s="43">
        <f>E14-1</f>
        <v>2018</v>
      </c>
      <c r="G14" s="43">
        <f>F14-1</f>
        <v>2017</v>
      </c>
      <c r="H14" s="43" t="s">
        <v>170</v>
      </c>
    </row>
    <row r="15" spans="1:8" x14ac:dyDescent="0.2">
      <c r="A15" s="44">
        <v>1122</v>
      </c>
      <c r="B15" s="42" t="s">
        <v>188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3237000</v>
      </c>
      <c r="D20" s="46">
        <v>3237000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638</v>
      </c>
      <c r="D21" s="46">
        <v>638</v>
      </c>
      <c r="E21" s="46">
        <v>0</v>
      </c>
      <c r="F21" s="46">
        <v>0</v>
      </c>
      <c r="G21" s="46">
        <v>0</v>
      </c>
    </row>
    <row r="22" spans="1:8" x14ac:dyDescent="0.2">
      <c r="A22" s="145">
        <v>1126</v>
      </c>
      <c r="B22" s="146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5">
        <v>1129</v>
      </c>
      <c r="B23" s="146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-10709.48</v>
      </c>
      <c r="D28" s="46">
        <v>-10709.48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41531.550000000003</v>
      </c>
    </row>
    <row r="33" spans="1:8" x14ac:dyDescent="0.2">
      <c r="A33" s="44">
        <v>1141</v>
      </c>
      <c r="B33" s="42" t="s">
        <v>204</v>
      </c>
      <c r="C33" s="46">
        <v>41531.550000000003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2276762.4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0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0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0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0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12060493.460000001</v>
      </c>
      <c r="D62" s="46">
        <v>0</v>
      </c>
      <c r="E62" s="46">
        <v>3362304.83</v>
      </c>
      <c r="F62" s="42" t="s">
        <v>659</v>
      </c>
      <c r="G62" s="154">
        <v>0.1</v>
      </c>
      <c r="H62" s="42" t="s">
        <v>660</v>
      </c>
    </row>
    <row r="63" spans="1:8" x14ac:dyDescent="0.2">
      <c r="A63" s="44">
        <v>1241</v>
      </c>
      <c r="B63" s="42" t="s">
        <v>224</v>
      </c>
      <c r="C63" s="46">
        <v>936788.21</v>
      </c>
      <c r="D63" s="46">
        <v>0</v>
      </c>
      <c r="E63" s="46">
        <v>581171.23</v>
      </c>
      <c r="F63" s="42" t="s">
        <v>659</v>
      </c>
      <c r="G63" s="154">
        <v>0.1</v>
      </c>
      <c r="H63" s="42" t="s">
        <v>660</v>
      </c>
    </row>
    <row r="64" spans="1:8" x14ac:dyDescent="0.2">
      <c r="A64" s="44">
        <v>1242</v>
      </c>
      <c r="B64" s="42" t="s">
        <v>225</v>
      </c>
      <c r="C64" s="46">
        <v>1769199</v>
      </c>
      <c r="D64" s="46">
        <v>0</v>
      </c>
      <c r="E64" s="46">
        <v>616713.5</v>
      </c>
      <c r="F64" s="42" t="s">
        <v>659</v>
      </c>
      <c r="G64" s="154">
        <v>0.1</v>
      </c>
      <c r="H64" s="42" t="s">
        <v>660</v>
      </c>
    </row>
    <row r="65" spans="1:8" x14ac:dyDescent="0.2">
      <c r="A65" s="44">
        <v>1243</v>
      </c>
      <c r="B65" s="42" t="s">
        <v>226</v>
      </c>
      <c r="C65" s="46">
        <v>0</v>
      </c>
      <c r="D65" s="46">
        <v>0</v>
      </c>
      <c r="E65" s="46">
        <v>0</v>
      </c>
      <c r="G65" s="154"/>
    </row>
    <row r="66" spans="1:8" x14ac:dyDescent="0.2">
      <c r="A66" s="44">
        <v>1244</v>
      </c>
      <c r="B66" s="42" t="s">
        <v>227</v>
      </c>
      <c r="C66" s="46">
        <v>2027247.65</v>
      </c>
      <c r="D66" s="46">
        <v>0</v>
      </c>
      <c r="E66" s="46">
        <v>1499346.05</v>
      </c>
      <c r="F66" s="42" t="s">
        <v>659</v>
      </c>
      <c r="G66" s="154">
        <v>0.25</v>
      </c>
      <c r="H66" s="42" t="s">
        <v>660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7327258.5999999996</v>
      </c>
      <c r="D68" s="46">
        <v>0</v>
      </c>
      <c r="E68" s="46">
        <v>665074.05000000005</v>
      </c>
      <c r="F68" s="42" t="s">
        <v>659</v>
      </c>
      <c r="G68" s="154">
        <v>0.1</v>
      </c>
      <c r="H68" s="42" t="s">
        <v>660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0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555060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555060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0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4669180.9800000004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4639864.4800000004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29316.5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x14ac:dyDescent="0.2">
      <c r="A91" s="44">
        <v>1161</v>
      </c>
      <c r="B91" s="4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3737.18</v>
      </c>
      <c r="D103" s="46">
        <v>3737.18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0</v>
      </c>
      <c r="D104" s="46">
        <v>0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-25224.86</v>
      </c>
      <c r="D105" s="46">
        <v>-25224.86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0</v>
      </c>
      <c r="D106" s="46">
        <v>0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28962.04</v>
      </c>
      <c r="D110" s="46">
        <v>28962.04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649</v>
      </c>
    </row>
    <row r="150" spans="2:4" x14ac:dyDescent="0.2">
      <c r="B150" s="14"/>
      <c r="C150" s="14"/>
      <c r="D150" s="14"/>
    </row>
    <row r="151" spans="2:4" ht="15" x14ac:dyDescent="0.25">
      <c r="B151" s="151" t="s">
        <v>653</v>
      </c>
      <c r="C151" s="161" t="s">
        <v>654</v>
      </c>
      <c r="D151" s="161"/>
    </row>
    <row r="152" spans="2:4" x14ac:dyDescent="0.2">
      <c r="B152" s="152" t="s">
        <v>655</v>
      </c>
      <c r="C152" s="155" t="s">
        <v>656</v>
      </c>
      <c r="D152" s="155"/>
    </row>
    <row r="153" spans="2:4" x14ac:dyDescent="0.2">
      <c r="B153" s="152" t="s">
        <v>657</v>
      </c>
      <c r="C153" s="156" t="s">
        <v>658</v>
      </c>
      <c r="D153" s="156"/>
    </row>
    <row r="154" spans="2:4" x14ac:dyDescent="0.2">
      <c r="B154" s="14"/>
      <c r="C154" s="14"/>
      <c r="D154" s="14"/>
    </row>
  </sheetData>
  <sheetProtection formatCells="0" formatColumns="0" formatRows="0" insertColumns="0" insertRows="0" insertHyperlinks="0" deleteColumns="0" deleteRows="0" sort="0" autoFilter="0" pivotTables="0"/>
  <mergeCells count="6">
    <mergeCell ref="C153:D153"/>
    <mergeCell ref="A1:F1"/>
    <mergeCell ref="A2:F2"/>
    <mergeCell ref="A3:F3"/>
    <mergeCell ref="C151:D151"/>
    <mergeCell ref="C152:D152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22.5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232"/>
  <sheetViews>
    <sheetView zoomScaleNormal="100" workbookViewId="0">
      <selection activeCell="B228" sqref="B228:D232"/>
    </sheetView>
  </sheetViews>
  <sheetFormatPr baseColWidth="10" defaultColWidth="9.140625" defaultRowHeight="11.25" x14ac:dyDescent="0.2"/>
  <cols>
    <col min="1" max="1" width="10" style="42" customWidth="1"/>
    <col min="2" max="2" width="72.85546875" style="42" bestFit="1" customWidth="1"/>
    <col min="3" max="3" width="15.7109375" style="42" customWidth="1"/>
    <col min="4" max="5" width="19.7109375" style="42" customWidth="1"/>
    <col min="6" max="16384" width="9.140625" style="42"/>
  </cols>
  <sheetData>
    <row r="1" spans="1:5" s="48" customFormat="1" ht="18.95" customHeight="1" x14ac:dyDescent="0.25">
      <c r="A1" s="158" t="str">
        <f>ESF!A1</f>
        <v>PATRONATO DEL PARQUE ECOLOGICO METROPOLITANO DE LEON, GTO 21</v>
      </c>
      <c r="B1" s="158"/>
      <c r="C1" s="158"/>
      <c r="D1" s="36" t="s">
        <v>179</v>
      </c>
      <c r="E1" s="47">
        <f>'Notas a los Edos Financieros'!D1</f>
        <v>2021</v>
      </c>
    </row>
    <row r="2" spans="1:5" s="38" customFormat="1" ht="18.95" customHeight="1" x14ac:dyDescent="0.25">
      <c r="A2" s="158" t="s">
        <v>290</v>
      </c>
      <c r="B2" s="158"/>
      <c r="C2" s="158"/>
      <c r="D2" s="36" t="s">
        <v>181</v>
      </c>
      <c r="E2" s="47" t="str">
        <f>'Notas a los Edos Financieros'!D2</f>
        <v>Trimestral</v>
      </c>
    </row>
    <row r="3" spans="1:5" s="38" customFormat="1" ht="18.95" customHeight="1" x14ac:dyDescent="0.25">
      <c r="A3" s="158" t="str">
        <f>ESF!A3</f>
        <v>CORRESPONDIENTE DEL 01 DE ENERO DEL 2021 AL 31 DE DICIEMBRE DEL 2021</v>
      </c>
      <c r="B3" s="158"/>
      <c r="C3" s="158"/>
      <c r="D3" s="36" t="s">
        <v>182</v>
      </c>
      <c r="E3" s="47">
        <f>'Notas a los Edos Financieros'!D3</f>
        <v>1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23685042.07</v>
      </c>
      <c r="D8" s="70"/>
      <c r="E8" s="68"/>
    </row>
    <row r="9" spans="1:5" x14ac:dyDescent="0.2">
      <c r="A9" s="69">
        <v>4110</v>
      </c>
      <c r="B9" s="70" t="s">
        <v>293</v>
      </c>
      <c r="C9" s="73">
        <v>0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0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0</v>
      </c>
      <c r="D16" s="70"/>
      <c r="E16" s="68"/>
    </row>
    <row r="17" spans="1:5" ht="22.5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0</v>
      </c>
      <c r="D26" s="70"/>
      <c r="E26" s="68"/>
    </row>
    <row r="27" spans="1:5" ht="22.5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7690205.4299999997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5912132.2599999998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1778073.17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0</v>
      </c>
      <c r="D31" s="70"/>
      <c r="E31" s="68"/>
    </row>
    <row r="32" spans="1:5" ht="22.5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15994836.640000001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6386929.0300000003</v>
      </c>
      <c r="D35" s="70"/>
      <c r="E35" s="68"/>
    </row>
    <row r="36" spans="1:5" ht="22.5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0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0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2.5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0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0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2.5" x14ac:dyDescent="0.2">
      <c r="A49" s="69">
        <v>4173</v>
      </c>
      <c r="B49" s="71" t="s">
        <v>497</v>
      </c>
      <c r="C49" s="73">
        <v>0</v>
      </c>
      <c r="D49" s="70"/>
      <c r="E49" s="68"/>
    </row>
    <row r="50" spans="1:5" ht="22.5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2.5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2.5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2.5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2.5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3.75" x14ac:dyDescent="0.2">
      <c r="A58" s="69">
        <v>4200</v>
      </c>
      <c r="B58" s="71" t="s">
        <v>503</v>
      </c>
      <c r="C58" s="73">
        <v>10487945.710000001</v>
      </c>
      <c r="D58" s="70"/>
      <c r="E58" s="68"/>
    </row>
    <row r="59" spans="1:5" ht="22.5" x14ac:dyDescent="0.2">
      <c r="A59" s="69">
        <v>4210</v>
      </c>
      <c r="B59" s="71" t="s">
        <v>504</v>
      </c>
      <c r="C59" s="73">
        <v>10487945.710000001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10276691.640000001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211254.07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0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0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198424.2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198424.2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30869836.100000001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30869836.100000001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24842942.530000001</v>
      </c>
      <c r="D100" s="74">
        <f t="shared" ref="D100:D163" si="0">C100/$C$99</f>
        <v>0.80476431586884911</v>
      </c>
      <c r="E100" s="70"/>
    </row>
    <row r="101" spans="1:5" x14ac:dyDescent="0.2">
      <c r="A101" s="72">
        <v>5111</v>
      </c>
      <c r="B101" s="70" t="s">
        <v>349</v>
      </c>
      <c r="C101" s="73">
        <v>12968593.390000001</v>
      </c>
      <c r="D101" s="74">
        <f t="shared" si="0"/>
        <v>0.42010567688112865</v>
      </c>
      <c r="E101" s="70"/>
    </row>
    <row r="102" spans="1:5" x14ac:dyDescent="0.2">
      <c r="A102" s="72">
        <v>5112</v>
      </c>
      <c r="B102" s="70" t="s">
        <v>350</v>
      </c>
      <c r="C102" s="73">
        <v>194676.82</v>
      </c>
      <c r="D102" s="74">
        <f t="shared" si="0"/>
        <v>6.3063768582820564E-3</v>
      </c>
      <c r="E102" s="70"/>
    </row>
    <row r="103" spans="1:5" x14ac:dyDescent="0.2">
      <c r="A103" s="72">
        <v>5113</v>
      </c>
      <c r="B103" s="70" t="s">
        <v>351</v>
      </c>
      <c r="C103" s="73">
        <v>3940162.55</v>
      </c>
      <c r="D103" s="74">
        <f t="shared" si="0"/>
        <v>0.12763794848914017</v>
      </c>
      <c r="E103" s="70"/>
    </row>
    <row r="104" spans="1:5" x14ac:dyDescent="0.2">
      <c r="A104" s="72">
        <v>5114</v>
      </c>
      <c r="B104" s="70" t="s">
        <v>352</v>
      </c>
      <c r="C104" s="73">
        <v>3495638.93</v>
      </c>
      <c r="D104" s="74">
        <f t="shared" si="0"/>
        <v>0.11323801392000264</v>
      </c>
      <c r="E104" s="70"/>
    </row>
    <row r="105" spans="1:5" x14ac:dyDescent="0.2">
      <c r="A105" s="72">
        <v>5115</v>
      </c>
      <c r="B105" s="70" t="s">
        <v>353</v>
      </c>
      <c r="C105" s="73">
        <v>889416.84</v>
      </c>
      <c r="D105" s="74">
        <f t="shared" si="0"/>
        <v>2.8811841990958931E-2</v>
      </c>
      <c r="E105" s="70"/>
    </row>
    <row r="106" spans="1:5" x14ac:dyDescent="0.2">
      <c r="A106" s="72">
        <v>5116</v>
      </c>
      <c r="B106" s="70" t="s">
        <v>354</v>
      </c>
      <c r="C106" s="73">
        <v>3354454</v>
      </c>
      <c r="D106" s="74">
        <f t="shared" si="0"/>
        <v>0.10866445772933662</v>
      </c>
      <c r="E106" s="70"/>
    </row>
    <row r="107" spans="1:5" x14ac:dyDescent="0.2">
      <c r="A107" s="72">
        <v>5120</v>
      </c>
      <c r="B107" s="70" t="s">
        <v>355</v>
      </c>
      <c r="C107" s="73">
        <v>2640369.02</v>
      </c>
      <c r="D107" s="74">
        <f t="shared" si="0"/>
        <v>8.5532330377354998E-2</v>
      </c>
      <c r="E107" s="70"/>
    </row>
    <row r="108" spans="1:5" x14ac:dyDescent="0.2">
      <c r="A108" s="72">
        <v>5121</v>
      </c>
      <c r="B108" s="70" t="s">
        <v>356</v>
      </c>
      <c r="C108" s="73">
        <v>576908.12</v>
      </c>
      <c r="D108" s="74">
        <f t="shared" si="0"/>
        <v>1.8688408909304184E-2</v>
      </c>
      <c r="E108" s="70"/>
    </row>
    <row r="109" spans="1:5" x14ac:dyDescent="0.2">
      <c r="A109" s="72">
        <v>5122</v>
      </c>
      <c r="B109" s="70" t="s">
        <v>357</v>
      </c>
      <c r="C109" s="73">
        <v>156307.88</v>
      </c>
      <c r="D109" s="74">
        <f t="shared" si="0"/>
        <v>5.0634502720926337E-3</v>
      </c>
      <c r="E109" s="70"/>
    </row>
    <row r="110" spans="1:5" x14ac:dyDescent="0.2">
      <c r="A110" s="72">
        <v>5123</v>
      </c>
      <c r="B110" s="70" t="s">
        <v>358</v>
      </c>
      <c r="C110" s="73">
        <v>63800</v>
      </c>
      <c r="D110" s="74">
        <f t="shared" si="0"/>
        <v>2.0667424275699346E-3</v>
      </c>
      <c r="E110" s="70"/>
    </row>
    <row r="111" spans="1:5" x14ac:dyDescent="0.2">
      <c r="A111" s="72">
        <v>5124</v>
      </c>
      <c r="B111" s="70" t="s">
        <v>359</v>
      </c>
      <c r="C111" s="73">
        <v>325965.77</v>
      </c>
      <c r="D111" s="74">
        <f t="shared" si="0"/>
        <v>1.0559361861982804E-2</v>
      </c>
      <c r="E111" s="70"/>
    </row>
    <row r="112" spans="1:5" x14ac:dyDescent="0.2">
      <c r="A112" s="72">
        <v>5125</v>
      </c>
      <c r="B112" s="70" t="s">
        <v>360</v>
      </c>
      <c r="C112" s="73">
        <v>105548.09</v>
      </c>
      <c r="D112" s="74">
        <f t="shared" si="0"/>
        <v>3.4191334757362056E-3</v>
      </c>
      <c r="E112" s="70"/>
    </row>
    <row r="113" spans="1:5" x14ac:dyDescent="0.2">
      <c r="A113" s="72">
        <v>5126</v>
      </c>
      <c r="B113" s="70" t="s">
        <v>361</v>
      </c>
      <c r="C113" s="73">
        <v>931243.3</v>
      </c>
      <c r="D113" s="74">
        <f t="shared" si="0"/>
        <v>3.0166771763326595E-2</v>
      </c>
      <c r="E113" s="70"/>
    </row>
    <row r="114" spans="1:5" x14ac:dyDescent="0.2">
      <c r="A114" s="72">
        <v>5127</v>
      </c>
      <c r="B114" s="70" t="s">
        <v>362</v>
      </c>
      <c r="C114" s="73">
        <v>178312.45</v>
      </c>
      <c r="D114" s="74">
        <f t="shared" si="0"/>
        <v>5.7762681156574075E-3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302283.40999999997</v>
      </c>
      <c r="D116" s="74">
        <f t="shared" si="0"/>
        <v>9.7921935516852316E-3</v>
      </c>
      <c r="E116" s="70"/>
    </row>
    <row r="117" spans="1:5" x14ac:dyDescent="0.2">
      <c r="A117" s="72">
        <v>5130</v>
      </c>
      <c r="B117" s="70" t="s">
        <v>365</v>
      </c>
      <c r="C117" s="73">
        <v>3386524.55</v>
      </c>
      <c r="D117" s="74">
        <f t="shared" si="0"/>
        <v>0.10970335375379592</v>
      </c>
      <c r="E117" s="70"/>
    </row>
    <row r="118" spans="1:5" x14ac:dyDescent="0.2">
      <c r="A118" s="72">
        <v>5131</v>
      </c>
      <c r="B118" s="70" t="s">
        <v>366</v>
      </c>
      <c r="C118" s="73">
        <v>1039507.53</v>
      </c>
      <c r="D118" s="74">
        <f t="shared" si="0"/>
        <v>3.3673892100774712E-2</v>
      </c>
      <c r="E118" s="70"/>
    </row>
    <row r="119" spans="1:5" x14ac:dyDescent="0.2">
      <c r="A119" s="72">
        <v>5132</v>
      </c>
      <c r="B119" s="70" t="s">
        <v>367</v>
      </c>
      <c r="C119" s="73">
        <v>234778.8</v>
      </c>
      <c r="D119" s="74">
        <f t="shared" si="0"/>
        <v>7.605443684231287E-3</v>
      </c>
      <c r="E119" s="70"/>
    </row>
    <row r="120" spans="1:5" x14ac:dyDescent="0.2">
      <c r="A120" s="72">
        <v>5133</v>
      </c>
      <c r="B120" s="70" t="s">
        <v>368</v>
      </c>
      <c r="C120" s="73">
        <v>86730.89</v>
      </c>
      <c r="D120" s="74">
        <f t="shared" si="0"/>
        <v>2.8095675571144351E-3</v>
      </c>
      <c r="E120" s="70"/>
    </row>
    <row r="121" spans="1:5" x14ac:dyDescent="0.2">
      <c r="A121" s="72">
        <v>5134</v>
      </c>
      <c r="B121" s="70" t="s">
        <v>369</v>
      </c>
      <c r="C121" s="73">
        <v>150062.76</v>
      </c>
      <c r="D121" s="74">
        <f t="shared" si="0"/>
        <v>4.8611453431072803E-3</v>
      </c>
      <c r="E121" s="70"/>
    </row>
    <row r="122" spans="1:5" x14ac:dyDescent="0.2">
      <c r="A122" s="72">
        <v>5135</v>
      </c>
      <c r="B122" s="70" t="s">
        <v>370</v>
      </c>
      <c r="C122" s="73">
        <v>1177991.02</v>
      </c>
      <c r="D122" s="74">
        <f t="shared" si="0"/>
        <v>3.815993762273328E-2</v>
      </c>
      <c r="E122" s="70"/>
    </row>
    <row r="123" spans="1:5" x14ac:dyDescent="0.2">
      <c r="A123" s="72">
        <v>5136</v>
      </c>
      <c r="B123" s="70" t="s">
        <v>371</v>
      </c>
      <c r="C123" s="73">
        <v>286689.58</v>
      </c>
      <c r="D123" s="74">
        <f t="shared" si="0"/>
        <v>9.2870457449561912E-3</v>
      </c>
      <c r="E123" s="70"/>
    </row>
    <row r="124" spans="1:5" x14ac:dyDescent="0.2">
      <c r="A124" s="72">
        <v>5137</v>
      </c>
      <c r="B124" s="70" t="s">
        <v>372</v>
      </c>
      <c r="C124" s="73">
        <v>5666.69</v>
      </c>
      <c r="D124" s="74">
        <f t="shared" si="0"/>
        <v>1.835672201706312E-4</v>
      </c>
      <c r="E124" s="70"/>
    </row>
    <row r="125" spans="1:5" x14ac:dyDescent="0.2">
      <c r="A125" s="72">
        <v>5138</v>
      </c>
      <c r="B125" s="70" t="s">
        <v>373</v>
      </c>
      <c r="C125" s="73">
        <v>0</v>
      </c>
      <c r="D125" s="74">
        <f t="shared" si="0"/>
        <v>0</v>
      </c>
      <c r="E125" s="70"/>
    </row>
    <row r="126" spans="1:5" x14ac:dyDescent="0.2">
      <c r="A126" s="72">
        <v>5139</v>
      </c>
      <c r="B126" s="70" t="s">
        <v>374</v>
      </c>
      <c r="C126" s="73">
        <v>405097.28</v>
      </c>
      <c r="D126" s="74">
        <f t="shared" si="0"/>
        <v>1.3122754480708111E-2</v>
      </c>
      <c r="E126" s="70"/>
    </row>
    <row r="127" spans="1:5" x14ac:dyDescent="0.2">
      <c r="A127" s="72">
        <v>5200</v>
      </c>
      <c r="B127" s="70" t="s">
        <v>375</v>
      </c>
      <c r="C127" s="73">
        <v>0</v>
      </c>
      <c r="D127" s="74">
        <f t="shared" si="0"/>
        <v>0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0</v>
      </c>
      <c r="D131" s="74">
        <f t="shared" si="0"/>
        <v>0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0</v>
      </c>
      <c r="D133" s="74">
        <f t="shared" si="0"/>
        <v>0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0</v>
      </c>
      <c r="D137" s="74">
        <f t="shared" si="0"/>
        <v>0</v>
      </c>
      <c r="E137" s="70"/>
    </row>
    <row r="138" spans="1:5" x14ac:dyDescent="0.2">
      <c r="A138" s="72">
        <v>5241</v>
      </c>
      <c r="B138" s="70" t="s">
        <v>384</v>
      </c>
      <c r="C138" s="73">
        <v>0</v>
      </c>
      <c r="D138" s="74">
        <f t="shared" si="0"/>
        <v>0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0</v>
      </c>
      <c r="D142" s="74">
        <f t="shared" si="0"/>
        <v>0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0</v>
      </c>
      <c r="D160" s="74">
        <f t="shared" si="0"/>
        <v>0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0</v>
      </c>
      <c r="D167" s="74">
        <f t="shared" si="1"/>
        <v>0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0</v>
      </c>
      <c r="D169" s="74">
        <f t="shared" si="1"/>
        <v>0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0</v>
      </c>
      <c r="D185" s="74">
        <f t="shared" si="1"/>
        <v>0</v>
      </c>
      <c r="E185" s="70"/>
    </row>
    <row r="186" spans="1:5" x14ac:dyDescent="0.2">
      <c r="A186" s="72">
        <v>5510</v>
      </c>
      <c r="B186" s="70" t="s">
        <v>427</v>
      </c>
      <c r="C186" s="73">
        <v>0</v>
      </c>
      <c r="D186" s="74">
        <f t="shared" si="1"/>
        <v>0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0</v>
      </c>
      <c r="D191" s="74">
        <f t="shared" si="1"/>
        <v>0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0</v>
      </c>
      <c r="D209" s="74">
        <f t="shared" si="1"/>
        <v>0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649</v>
      </c>
    </row>
    <row r="228" spans="2:4" x14ac:dyDescent="0.2">
      <c r="B228" s="14"/>
      <c r="C228" s="14"/>
      <c r="D228" s="14"/>
    </row>
    <row r="229" spans="2:4" ht="15" x14ac:dyDescent="0.25">
      <c r="B229" s="151" t="s">
        <v>653</v>
      </c>
      <c r="C229" s="161" t="s">
        <v>654</v>
      </c>
      <c r="D229" s="161"/>
    </row>
    <row r="230" spans="2:4" x14ac:dyDescent="0.2">
      <c r="B230" s="152" t="s">
        <v>655</v>
      </c>
      <c r="C230" s="155" t="s">
        <v>656</v>
      </c>
      <c r="D230" s="155"/>
    </row>
    <row r="231" spans="2:4" x14ac:dyDescent="0.2">
      <c r="B231" s="152" t="s">
        <v>657</v>
      </c>
      <c r="C231" s="156" t="s">
        <v>658</v>
      </c>
      <c r="D231" s="156"/>
    </row>
    <row r="232" spans="2:4" x14ac:dyDescent="0.2">
      <c r="B232" s="14"/>
      <c r="C232" s="14"/>
      <c r="D232" s="14"/>
    </row>
  </sheetData>
  <sheetProtection formatCells="0" formatColumns="0" formatRows="0" insertColumns="0" insertRows="0" insertHyperlinks="0" deleteColumns="0" deleteRows="0" sort="0" autoFilter="0" pivotTables="0"/>
  <mergeCells count="6">
    <mergeCell ref="C231:D231"/>
    <mergeCell ref="A1:C1"/>
    <mergeCell ref="A2:C2"/>
    <mergeCell ref="A3:C3"/>
    <mergeCell ref="C229:D229"/>
    <mergeCell ref="C230:D230"/>
  </mergeCells>
  <pageMargins left="0.7" right="0.7" top="0.75" bottom="0.75" header="0.3" footer="0.3"/>
  <pageSetup scale="66" fitToHeight="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2.5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E39"/>
  <sheetViews>
    <sheetView workbookViewId="0">
      <selection activeCell="B35" sqref="B35:D39"/>
    </sheetView>
  </sheetViews>
  <sheetFormatPr baseColWidth="10" defaultColWidth="9.140625" defaultRowHeight="11.25" x14ac:dyDescent="0.2"/>
  <cols>
    <col min="1" max="1" width="10" style="51" customWidth="1"/>
    <col min="2" max="2" width="48.140625" style="51" customWidth="1"/>
    <col min="3" max="3" width="22.85546875" style="51" customWidth="1"/>
    <col min="4" max="5" width="16.7109375" style="51" customWidth="1"/>
    <col min="6" max="16384" width="9.140625" style="51"/>
  </cols>
  <sheetData>
    <row r="1" spans="1:5" ht="18.95" customHeight="1" x14ac:dyDescent="0.2">
      <c r="A1" s="164" t="str">
        <f>ESF!A1</f>
        <v>PATRONATO DEL PARQUE ECOLOGICO METROPOLITANO DE LEON, GTO 21</v>
      </c>
      <c r="B1" s="164"/>
      <c r="C1" s="164"/>
      <c r="D1" s="49" t="s">
        <v>179</v>
      </c>
      <c r="E1" s="50">
        <f>'Notas a los Edos Financieros'!D1</f>
        <v>2021</v>
      </c>
    </row>
    <row r="2" spans="1:5" ht="18.95" customHeight="1" x14ac:dyDescent="0.2">
      <c r="A2" s="164" t="s">
        <v>454</v>
      </c>
      <c r="B2" s="164"/>
      <c r="C2" s="164"/>
      <c r="D2" s="49" t="s">
        <v>181</v>
      </c>
      <c r="E2" s="50" t="str">
        <f>'Notas a los Edos Financieros'!D2</f>
        <v>Trimestral</v>
      </c>
    </row>
    <row r="3" spans="1:5" ht="18.95" customHeight="1" x14ac:dyDescent="0.2">
      <c r="A3" s="164" t="str">
        <f>ESF!A3</f>
        <v>CORRESPONDIENTE DEL 01 DE ENERO DEL 2021 AL 31 DE DICIEMBRE DEL 2021</v>
      </c>
      <c r="B3" s="164"/>
      <c r="C3" s="164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0</v>
      </c>
    </row>
    <row r="9" spans="1:5" x14ac:dyDescent="0.2">
      <c r="A9" s="55">
        <v>3120</v>
      </c>
      <c r="B9" s="51" t="s">
        <v>455</v>
      </c>
      <c r="C9" s="56">
        <v>-5242026.54</v>
      </c>
    </row>
    <row r="10" spans="1:5" x14ac:dyDescent="0.2">
      <c r="A10" s="55">
        <v>3130</v>
      </c>
      <c r="B10" s="51" t="s">
        <v>456</v>
      </c>
      <c r="C10" s="56">
        <v>0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3501575.88</v>
      </c>
    </row>
    <row r="15" spans="1:5" x14ac:dyDescent="0.2">
      <c r="A15" s="55">
        <v>3220</v>
      </c>
      <c r="B15" s="51" t="s">
        <v>459</v>
      </c>
      <c r="C15" s="56">
        <v>29511889.760000002</v>
      </c>
    </row>
    <row r="16" spans="1:5" x14ac:dyDescent="0.2">
      <c r="A16" s="55">
        <v>3230</v>
      </c>
      <c r="B16" s="51" t="s">
        <v>460</v>
      </c>
      <c r="C16" s="56">
        <v>0</v>
      </c>
    </row>
    <row r="17" spans="1:3" x14ac:dyDescent="0.2">
      <c r="A17" s="55">
        <v>3231</v>
      </c>
      <c r="B17" s="51" t="s">
        <v>461</v>
      </c>
      <c r="C17" s="56">
        <v>0</v>
      </c>
    </row>
    <row r="18" spans="1:3" x14ac:dyDescent="0.2">
      <c r="A18" s="55">
        <v>3232</v>
      </c>
      <c r="B18" s="51" t="s">
        <v>462</v>
      </c>
      <c r="C18" s="56">
        <v>0</v>
      </c>
    </row>
    <row r="19" spans="1:3" x14ac:dyDescent="0.2">
      <c r="A19" s="55">
        <v>3233</v>
      </c>
      <c r="B19" s="51" t="s">
        <v>463</v>
      </c>
      <c r="C19" s="56">
        <v>0</v>
      </c>
    </row>
    <row r="20" spans="1:3" x14ac:dyDescent="0.2">
      <c r="A20" s="55">
        <v>3239</v>
      </c>
      <c r="B20" s="51" t="s">
        <v>464</v>
      </c>
      <c r="C20" s="56">
        <v>0</v>
      </c>
    </row>
    <row r="21" spans="1:3" x14ac:dyDescent="0.2">
      <c r="A21" s="55">
        <v>3240</v>
      </c>
      <c r="B21" s="51" t="s">
        <v>465</v>
      </c>
      <c r="C21" s="56">
        <v>0</v>
      </c>
    </row>
    <row r="22" spans="1:3" x14ac:dyDescent="0.2">
      <c r="A22" s="55">
        <v>3241</v>
      </c>
      <c r="B22" s="51" t="s">
        <v>466</v>
      </c>
      <c r="C22" s="56">
        <v>0</v>
      </c>
    </row>
    <row r="23" spans="1:3" x14ac:dyDescent="0.2">
      <c r="A23" s="55">
        <v>3242</v>
      </c>
      <c r="B23" s="51" t="s">
        <v>467</v>
      </c>
      <c r="C23" s="56">
        <v>0</v>
      </c>
    </row>
    <row r="24" spans="1:3" x14ac:dyDescent="0.2">
      <c r="A24" s="55">
        <v>3243</v>
      </c>
      <c r="B24" s="51" t="s">
        <v>468</v>
      </c>
      <c r="C24" s="56">
        <v>0</v>
      </c>
    </row>
    <row r="25" spans="1:3" x14ac:dyDescent="0.2">
      <c r="A25" s="55">
        <v>3250</v>
      </c>
      <c r="B25" s="51" t="s">
        <v>469</v>
      </c>
      <c r="C25" s="56">
        <v>0</v>
      </c>
    </row>
    <row r="26" spans="1:3" x14ac:dyDescent="0.2">
      <c r="A26" s="55">
        <v>3251</v>
      </c>
      <c r="B26" s="51" t="s">
        <v>470</v>
      </c>
      <c r="C26" s="56">
        <v>0</v>
      </c>
    </row>
    <row r="27" spans="1:3" x14ac:dyDescent="0.2">
      <c r="A27" s="55">
        <v>3252</v>
      </c>
      <c r="B27" s="51" t="s">
        <v>471</v>
      </c>
      <c r="C27" s="56">
        <v>0</v>
      </c>
    </row>
    <row r="29" spans="1:3" x14ac:dyDescent="0.2">
      <c r="B29" s="42" t="s">
        <v>649</v>
      </c>
    </row>
    <row r="35" spans="2:4" x14ac:dyDescent="0.2">
      <c r="B35" s="14"/>
      <c r="C35" s="14"/>
      <c r="D35" s="14"/>
    </row>
    <row r="36" spans="2:4" ht="15" x14ac:dyDescent="0.25">
      <c r="B36" s="151" t="s">
        <v>653</v>
      </c>
      <c r="C36" s="161" t="s">
        <v>654</v>
      </c>
      <c r="D36" s="161"/>
    </row>
    <row r="37" spans="2:4" x14ac:dyDescent="0.2">
      <c r="B37" s="152" t="s">
        <v>655</v>
      </c>
      <c r="C37" s="155" t="s">
        <v>656</v>
      </c>
      <c r="D37" s="155"/>
    </row>
    <row r="38" spans="2:4" x14ac:dyDescent="0.2">
      <c r="B38" s="152" t="s">
        <v>657</v>
      </c>
      <c r="C38" s="156" t="s">
        <v>658</v>
      </c>
      <c r="D38" s="156"/>
    </row>
    <row r="39" spans="2:4" x14ac:dyDescent="0.2">
      <c r="B39" s="14"/>
      <c r="C39" s="14"/>
      <c r="D39" s="14"/>
    </row>
  </sheetData>
  <sheetProtection formatCells="0" formatColumns="0" formatRows="0" insertColumns="0" insertRows="0" insertHyperlinks="0" deleteColumns="0" deleteRows="0" sort="0" autoFilter="0" pivotTables="0"/>
  <mergeCells count="6">
    <mergeCell ref="C38:D38"/>
    <mergeCell ref="A1:C1"/>
    <mergeCell ref="A2:C2"/>
    <mergeCell ref="A3:C3"/>
    <mergeCell ref="C36:D36"/>
    <mergeCell ref="C37:D37"/>
  </mergeCells>
  <pageMargins left="0.7" right="0.7" top="0.75" bottom="0.75" header="0.3" footer="0.3"/>
  <pageSetup scale="7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2.5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H130"/>
  <sheetViews>
    <sheetView workbookViewId="0">
      <selection activeCell="B121" sqref="B121:D125"/>
    </sheetView>
  </sheetViews>
  <sheetFormatPr baseColWidth="10" defaultColWidth="9.140625" defaultRowHeight="11.25" x14ac:dyDescent="0.2"/>
  <cols>
    <col min="1" max="1" width="10" style="51" customWidth="1"/>
    <col min="2" max="2" width="63.42578125" style="51" bestFit="1" customWidth="1"/>
    <col min="3" max="3" width="15.28515625" style="51" bestFit="1" customWidth="1"/>
    <col min="4" max="4" width="16.42578125" style="51" bestFit="1" customWidth="1"/>
    <col min="5" max="5" width="19.140625" style="51" customWidth="1"/>
    <col min="6" max="6" width="9.140625" style="51"/>
    <col min="7" max="7" width="22.140625" style="51" bestFit="1" customWidth="1"/>
    <col min="8" max="16384" width="9.140625" style="51"/>
  </cols>
  <sheetData>
    <row r="1" spans="1:5" s="57" customFormat="1" ht="18.95" customHeight="1" x14ac:dyDescent="0.25">
      <c r="A1" s="164" t="str">
        <f>ESF!A1</f>
        <v>PATRONATO DEL PARQUE ECOLOGICO METROPOLITANO DE LEON, GTO 21</v>
      </c>
      <c r="B1" s="164"/>
      <c r="C1" s="164"/>
      <c r="D1" s="49" t="s">
        <v>179</v>
      </c>
      <c r="E1" s="50">
        <f>'Notas a los Edos Financieros'!D1</f>
        <v>2021</v>
      </c>
    </row>
    <row r="2" spans="1:5" s="57" customFormat="1" ht="18.95" customHeight="1" x14ac:dyDescent="0.25">
      <c r="A2" s="164" t="s">
        <v>472</v>
      </c>
      <c r="B2" s="164"/>
      <c r="C2" s="164"/>
      <c r="D2" s="49" t="s">
        <v>181</v>
      </c>
      <c r="E2" s="50" t="str">
        <f>'Notas a los Edos Financieros'!D2</f>
        <v>Trimestral</v>
      </c>
    </row>
    <row r="3" spans="1:5" s="57" customFormat="1" ht="18.95" customHeight="1" x14ac:dyDescent="0.25">
      <c r="A3" s="164" t="str">
        <f>ESF!A3</f>
        <v>CORRESPONDIENTE DEL 01 DE ENERO DEL 2021 AL 31 DE DICIEMBRE DEL 2021</v>
      </c>
      <c r="B3" s="164"/>
      <c r="C3" s="164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9">
        <v>2021</v>
      </c>
      <c r="D7" s="129">
        <v>2020</v>
      </c>
    </row>
    <row r="8" spans="1:5" x14ac:dyDescent="0.2">
      <c r="A8" s="55">
        <v>1111</v>
      </c>
      <c r="B8" s="51" t="s">
        <v>473</v>
      </c>
      <c r="C8" s="56">
        <v>28000</v>
      </c>
      <c r="D8" s="56">
        <v>28000</v>
      </c>
    </row>
    <row r="9" spans="1:5" x14ac:dyDescent="0.2">
      <c r="A9" s="55">
        <v>1112</v>
      </c>
      <c r="B9" s="51" t="s">
        <v>474</v>
      </c>
      <c r="C9" s="56">
        <v>0</v>
      </c>
      <c r="D9" s="56">
        <v>0</v>
      </c>
    </row>
    <row r="10" spans="1:5" x14ac:dyDescent="0.2">
      <c r="A10" s="55">
        <v>1113</v>
      </c>
      <c r="B10" s="51" t="s">
        <v>475</v>
      </c>
      <c r="C10" s="56">
        <v>8529671.9100000001</v>
      </c>
      <c r="D10" s="56">
        <v>10056328.810000001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0</v>
      </c>
      <c r="D12" s="56">
        <v>0</v>
      </c>
    </row>
    <row r="13" spans="1:5" x14ac:dyDescent="0.2">
      <c r="A13" s="55">
        <v>1116</v>
      </c>
      <c r="B13" s="51" t="s">
        <v>476</v>
      </c>
      <c r="C13" s="56">
        <v>0</v>
      </c>
      <c r="D13" s="56">
        <v>0</v>
      </c>
    </row>
    <row r="14" spans="1:5" x14ac:dyDescent="0.2">
      <c r="A14" s="55">
        <v>1119</v>
      </c>
      <c r="B14" s="51" t="s">
        <v>477</v>
      </c>
      <c r="C14" s="56">
        <v>0</v>
      </c>
      <c r="D14" s="56">
        <v>0</v>
      </c>
    </row>
    <row r="15" spans="1:5" x14ac:dyDescent="0.2">
      <c r="A15" s="62">
        <v>1110</v>
      </c>
      <c r="B15" s="140" t="s">
        <v>611</v>
      </c>
      <c r="C15" s="124">
        <v>8557671.9100000001</v>
      </c>
      <c r="D15" s="124">
        <v>10084328.810000001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616</v>
      </c>
      <c r="C19" s="129" t="s">
        <v>613</v>
      </c>
      <c r="D19" s="129" t="s">
        <v>164</v>
      </c>
    </row>
    <row r="20" spans="1:4" x14ac:dyDescent="0.2">
      <c r="A20" s="62">
        <v>1230</v>
      </c>
      <c r="B20" s="63" t="s">
        <v>215</v>
      </c>
      <c r="C20" s="124">
        <v>2276762.4</v>
      </c>
      <c r="D20" s="124">
        <v>788489.6</v>
      </c>
    </row>
    <row r="21" spans="1:4" x14ac:dyDescent="0.2">
      <c r="A21" s="55">
        <v>1231</v>
      </c>
      <c r="B21" s="51" t="s">
        <v>216</v>
      </c>
      <c r="C21" s="56">
        <v>0</v>
      </c>
      <c r="D21" s="56">
        <v>0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0</v>
      </c>
      <c r="D24" s="56">
        <v>0</v>
      </c>
    </row>
    <row r="25" spans="1:4" x14ac:dyDescent="0.2">
      <c r="A25" s="55">
        <v>1235</v>
      </c>
      <c r="B25" s="51" t="s">
        <v>220</v>
      </c>
      <c r="C25" s="56">
        <v>0</v>
      </c>
      <c r="D25" s="56">
        <v>0</v>
      </c>
    </row>
    <row r="26" spans="1:4" x14ac:dyDescent="0.2">
      <c r="A26" s="55">
        <v>1236</v>
      </c>
      <c r="B26" s="51" t="s">
        <v>221</v>
      </c>
      <c r="C26" s="56">
        <v>0</v>
      </c>
      <c r="D26" s="56">
        <v>0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v>12060493.460000001</v>
      </c>
      <c r="D28" s="124">
        <v>91448.91</v>
      </c>
    </row>
    <row r="29" spans="1:4" x14ac:dyDescent="0.2">
      <c r="A29" s="55">
        <v>1241</v>
      </c>
      <c r="B29" s="51" t="s">
        <v>224</v>
      </c>
      <c r="C29" s="56">
        <v>936788.21</v>
      </c>
      <c r="D29" s="56">
        <v>46944.9</v>
      </c>
    </row>
    <row r="30" spans="1:4" x14ac:dyDescent="0.2">
      <c r="A30" s="55">
        <v>1242</v>
      </c>
      <c r="B30" s="51" t="s">
        <v>225</v>
      </c>
      <c r="C30" s="56">
        <v>1769199</v>
      </c>
      <c r="D30" s="56">
        <v>0</v>
      </c>
    </row>
    <row r="31" spans="1:4" x14ac:dyDescent="0.2">
      <c r="A31" s="55">
        <v>1243</v>
      </c>
      <c r="B31" s="51" t="s">
        <v>226</v>
      </c>
      <c r="C31" s="56">
        <v>0</v>
      </c>
      <c r="D31" s="56">
        <v>0</v>
      </c>
    </row>
    <row r="32" spans="1:4" x14ac:dyDescent="0.2">
      <c r="A32" s="55">
        <v>1244</v>
      </c>
      <c r="B32" s="51" t="s">
        <v>227</v>
      </c>
      <c r="C32" s="56">
        <v>2027247.65</v>
      </c>
      <c r="D32" s="56">
        <v>0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7327258.5999999996</v>
      </c>
      <c r="D34" s="56">
        <v>44504.01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0</v>
      </c>
      <c r="D36" s="56">
        <v>0</v>
      </c>
    </row>
    <row r="37" spans="1:4" x14ac:dyDescent="0.2">
      <c r="A37" s="62">
        <v>1250</v>
      </c>
      <c r="B37" s="63" t="s">
        <v>233</v>
      </c>
      <c r="C37" s="124">
        <v>555060</v>
      </c>
      <c r="D37" s="124">
        <v>64090</v>
      </c>
    </row>
    <row r="38" spans="1:4" x14ac:dyDescent="0.2">
      <c r="A38" s="55">
        <v>1251</v>
      </c>
      <c r="B38" s="51" t="s">
        <v>234</v>
      </c>
      <c r="C38" s="56">
        <v>555060</v>
      </c>
      <c r="D38" s="56">
        <v>64090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0</v>
      </c>
      <c r="D41" s="56">
        <v>0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x14ac:dyDescent="0.2">
      <c r="A43" s="55"/>
      <c r="B43" s="140" t="s">
        <v>614</v>
      </c>
      <c r="C43" s="124">
        <f>C20+C28+C37</f>
        <v>14892315.860000001</v>
      </c>
      <c r="D43" s="124">
        <f>D20+D28+D37</f>
        <v>944028.51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616</v>
      </c>
      <c r="C46" s="129">
        <v>2021</v>
      </c>
      <c r="D46" s="129">
        <v>2020</v>
      </c>
    </row>
    <row r="47" spans="1:4" x14ac:dyDescent="0.2">
      <c r="A47" s="62">
        <v>3210</v>
      </c>
      <c r="B47" s="63" t="s">
        <v>612</v>
      </c>
      <c r="C47" s="124">
        <v>1216385.21</v>
      </c>
      <c r="D47" s="124">
        <v>3501575.88</v>
      </c>
    </row>
    <row r="48" spans="1:4" x14ac:dyDescent="0.2">
      <c r="A48" s="55"/>
      <c r="B48" s="140" t="s">
        <v>617</v>
      </c>
      <c r="C48" s="124">
        <v>0</v>
      </c>
      <c r="D48" s="124">
        <v>0</v>
      </c>
    </row>
    <row r="49" spans="1:4" x14ac:dyDescent="0.2">
      <c r="A49" s="62">
        <v>5400</v>
      </c>
      <c r="B49" s="63" t="s">
        <v>412</v>
      </c>
      <c r="C49" s="124">
        <v>0</v>
      </c>
      <c r="D49" s="124">
        <v>0</v>
      </c>
    </row>
    <row r="50" spans="1:4" x14ac:dyDescent="0.2">
      <c r="A50" s="55">
        <v>5410</v>
      </c>
      <c r="B50" s="51" t="s">
        <v>621</v>
      </c>
      <c r="C50" s="56">
        <v>0</v>
      </c>
      <c r="D50" s="56"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622</v>
      </c>
      <c r="C52" s="56">
        <v>0</v>
      </c>
      <c r="D52" s="56"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623</v>
      </c>
      <c r="C54" s="56">
        <v>0</v>
      </c>
      <c r="D54" s="56"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624</v>
      </c>
      <c r="C56" s="56">
        <v>0</v>
      </c>
      <c r="D56" s="56">
        <v>0</v>
      </c>
    </row>
    <row r="57" spans="1:4" x14ac:dyDescent="0.2">
      <c r="A57" s="55">
        <v>5441</v>
      </c>
      <c r="B57" s="51" t="s">
        <v>624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625</v>
      </c>
      <c r="C58" s="56">
        <v>0</v>
      </c>
      <c r="D58" s="56"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v>0</v>
      </c>
      <c r="D61" s="124">
        <v>0</v>
      </c>
    </row>
    <row r="62" spans="1:4" x14ac:dyDescent="0.2">
      <c r="A62" s="55">
        <v>5510</v>
      </c>
      <c r="B62" s="51" t="s">
        <v>427</v>
      </c>
      <c r="C62" s="56">
        <v>0</v>
      </c>
      <c r="D62" s="56">
        <v>0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0</v>
      </c>
      <c r="D67" s="56">
        <v>0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v>0</v>
      </c>
      <c r="D71" s="56"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v>0</v>
      </c>
      <c r="D74" s="56"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440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441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442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443</v>
      </c>
      <c r="C80" s="56">
        <v>0</v>
      </c>
      <c r="D80" s="56">
        <v>0</v>
      </c>
    </row>
    <row r="81" spans="1:4" x14ac:dyDescent="0.2">
      <c r="A81" s="55">
        <v>5541</v>
      </c>
      <c r="B81" s="51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v>0</v>
      </c>
      <c r="D82" s="56"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v>0</v>
      </c>
      <c r="D84" s="56">
        <v>0</v>
      </c>
    </row>
    <row r="85" spans="1:4" x14ac:dyDescent="0.2">
      <c r="A85" s="55">
        <v>5591</v>
      </c>
      <c r="B85" s="51" t="s">
        <v>446</v>
      </c>
      <c r="C85" s="56">
        <v>0</v>
      </c>
      <c r="D85" s="56">
        <v>0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626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v>0</v>
      </c>
      <c r="D93" s="124">
        <v>0</v>
      </c>
    </row>
    <row r="94" spans="1:4" x14ac:dyDescent="0.2">
      <c r="A94" s="55">
        <v>5610</v>
      </c>
      <c r="B94" s="51" t="s">
        <v>452</v>
      </c>
      <c r="C94" s="56">
        <v>0</v>
      </c>
      <c r="D94" s="56"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2" t="s">
        <v>618</v>
      </c>
      <c r="C96" s="124">
        <v>142849.5</v>
      </c>
      <c r="D96" s="124">
        <v>3737.18</v>
      </c>
    </row>
    <row r="97" spans="1:4" x14ac:dyDescent="0.2">
      <c r="A97" s="55">
        <v>2111</v>
      </c>
      <c r="B97" s="51" t="s">
        <v>627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628</v>
      </c>
      <c r="C98" s="56">
        <v>116222.76</v>
      </c>
      <c r="D98" s="56">
        <v>-25224.86</v>
      </c>
    </row>
    <row r="99" spans="1:4" x14ac:dyDescent="0.2">
      <c r="A99" s="55">
        <v>2112</v>
      </c>
      <c r="B99" s="51" t="s">
        <v>629</v>
      </c>
      <c r="C99" s="56">
        <v>116222.76</v>
      </c>
      <c r="D99" s="56">
        <v>-25224.86</v>
      </c>
    </row>
    <row r="100" spans="1:4" x14ac:dyDescent="0.2">
      <c r="A100" s="55">
        <v>2115</v>
      </c>
      <c r="B100" s="51" t="s">
        <v>631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630</v>
      </c>
      <c r="C101" s="56">
        <v>0</v>
      </c>
      <c r="D101" s="56">
        <v>0</v>
      </c>
    </row>
    <row r="102" spans="1:4" x14ac:dyDescent="0.2">
      <c r="A102" s="55"/>
      <c r="B102" s="140" t="s">
        <v>619</v>
      </c>
      <c r="C102" s="124">
        <v>0</v>
      </c>
      <c r="D102" s="124">
        <v>0</v>
      </c>
    </row>
    <row r="103" spans="1:4" x14ac:dyDescent="0.2">
      <c r="A103" s="62">
        <v>1120</v>
      </c>
      <c r="B103" s="141" t="s">
        <v>620</v>
      </c>
      <c r="C103" s="124">
        <v>225212.26</v>
      </c>
      <c r="D103" s="124">
        <v>3237638</v>
      </c>
    </row>
    <row r="104" spans="1:4" x14ac:dyDescent="0.2">
      <c r="A104" s="55">
        <v>1124</v>
      </c>
      <c r="B104" s="139" t="s">
        <v>636</v>
      </c>
      <c r="C104" s="56">
        <v>0</v>
      </c>
      <c r="D104" s="56">
        <v>0</v>
      </c>
    </row>
    <row r="105" spans="1:4" x14ac:dyDescent="0.2">
      <c r="A105" s="55">
        <v>1124</v>
      </c>
      <c r="B105" s="139" t="s">
        <v>637</v>
      </c>
      <c r="C105" s="56">
        <v>0</v>
      </c>
      <c r="D105" s="56">
        <v>0</v>
      </c>
    </row>
    <row r="106" spans="1:4" x14ac:dyDescent="0.2">
      <c r="A106" s="55">
        <v>1124</v>
      </c>
      <c r="B106" s="139" t="s">
        <v>638</v>
      </c>
      <c r="C106" s="56">
        <v>0</v>
      </c>
      <c r="D106" s="56">
        <v>0</v>
      </c>
    </row>
    <row r="107" spans="1:4" x14ac:dyDescent="0.2">
      <c r="A107" s="55">
        <v>1124</v>
      </c>
      <c r="B107" s="139" t="s">
        <v>639</v>
      </c>
      <c r="C107" s="56">
        <v>0</v>
      </c>
      <c r="D107" s="56">
        <v>0</v>
      </c>
    </row>
    <row r="108" spans="1:4" x14ac:dyDescent="0.2">
      <c r="A108" s="55">
        <v>1124</v>
      </c>
      <c r="B108" s="139" t="s">
        <v>640</v>
      </c>
      <c r="C108" s="56">
        <v>0</v>
      </c>
      <c r="D108" s="56">
        <v>0</v>
      </c>
    </row>
    <row r="109" spans="1:4" x14ac:dyDescent="0.2">
      <c r="A109" s="55">
        <v>1124</v>
      </c>
      <c r="B109" s="139" t="s">
        <v>641</v>
      </c>
      <c r="C109" s="56">
        <v>0</v>
      </c>
      <c r="D109" s="56">
        <v>0</v>
      </c>
    </row>
    <row r="110" spans="1:4" x14ac:dyDescent="0.2">
      <c r="A110" s="55">
        <v>1122</v>
      </c>
      <c r="B110" s="139" t="s">
        <v>633</v>
      </c>
      <c r="C110" s="56">
        <v>0</v>
      </c>
      <c r="D110" s="56">
        <v>0</v>
      </c>
    </row>
    <row r="111" spans="1:4" x14ac:dyDescent="0.2">
      <c r="A111" s="55">
        <v>1122</v>
      </c>
      <c r="B111" s="139" t="s">
        <v>634</v>
      </c>
      <c r="C111" s="56">
        <v>0</v>
      </c>
      <c r="D111" s="56">
        <v>0</v>
      </c>
    </row>
    <row r="112" spans="1:4" x14ac:dyDescent="0.2">
      <c r="A112" s="55">
        <v>1122</v>
      </c>
      <c r="B112" s="139" t="s">
        <v>635</v>
      </c>
      <c r="C112" s="56">
        <v>0</v>
      </c>
      <c r="D112" s="56">
        <v>0</v>
      </c>
    </row>
    <row r="113" spans="1:4" x14ac:dyDescent="0.2">
      <c r="A113" s="55"/>
      <c r="B113" s="143" t="s">
        <v>632</v>
      </c>
      <c r="C113" s="124">
        <f>C47+C48-C102</f>
        <v>1216385.21</v>
      </c>
      <c r="D113" s="124">
        <f>D47+D48-D102</f>
        <v>3501575.88</v>
      </c>
    </row>
    <row r="115" spans="1:4" x14ac:dyDescent="0.2">
      <c r="B115" s="42" t="s">
        <v>649</v>
      </c>
    </row>
    <row r="121" spans="1:4" x14ac:dyDescent="0.2">
      <c r="B121" s="14"/>
      <c r="C121" s="14"/>
      <c r="D121" s="14"/>
    </row>
    <row r="122" spans="1:4" ht="15" x14ac:dyDescent="0.25">
      <c r="B122" s="151" t="s">
        <v>653</v>
      </c>
      <c r="C122" s="161" t="s">
        <v>654</v>
      </c>
      <c r="D122" s="161"/>
    </row>
    <row r="123" spans="1:4" x14ac:dyDescent="0.2">
      <c r="B123" s="152" t="s">
        <v>655</v>
      </c>
      <c r="C123" s="155" t="s">
        <v>656</v>
      </c>
      <c r="D123" s="155"/>
    </row>
    <row r="124" spans="1:4" x14ac:dyDescent="0.2">
      <c r="B124" s="152" t="s">
        <v>657</v>
      </c>
      <c r="C124" s="156" t="s">
        <v>658</v>
      </c>
      <c r="D124" s="156"/>
    </row>
    <row r="125" spans="1:4" x14ac:dyDescent="0.2">
      <c r="B125" s="14"/>
      <c r="C125" s="14"/>
      <c r="D125" s="14"/>
    </row>
    <row r="130" spans="8:8" x14ac:dyDescent="0.2">
      <c r="H130" s="144"/>
    </row>
  </sheetData>
  <sheetProtection formatCells="0" formatColumns="0" formatRows="0" insertColumns="0" insertRows="0" insertHyperlinks="0" deleteColumns="0" deleteRows="0" sort="0" autoFilter="0" pivotTables="0"/>
  <mergeCells count="6">
    <mergeCell ref="C124:D124"/>
    <mergeCell ref="A1:C1"/>
    <mergeCell ref="A2:C2"/>
    <mergeCell ref="A3:C3"/>
    <mergeCell ref="C122:D122"/>
    <mergeCell ref="C123:D12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147" t="s">
        <v>604</v>
      </c>
    </row>
    <row r="10" spans="1:2" ht="15" customHeight="1" x14ac:dyDescent="0.2">
      <c r="A10" s="148"/>
      <c r="B10" s="147" t="s">
        <v>75</v>
      </c>
    </row>
    <row r="11" spans="1:2" ht="15" customHeight="1" x14ac:dyDescent="0.2">
      <c r="A11" s="148"/>
      <c r="B11" s="149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2.5" x14ac:dyDescent="0.2">
      <c r="A16" s="137" t="s">
        <v>609</v>
      </c>
      <c r="B16" s="136" t="s">
        <v>648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CECY</cp:lastModifiedBy>
  <cp:lastPrinted>2022-02-15T18:57:49Z</cp:lastPrinted>
  <dcterms:created xsi:type="dcterms:W3CDTF">2012-12-11T20:36:24Z</dcterms:created>
  <dcterms:modified xsi:type="dcterms:W3CDTF">2022-02-15T18:57:57Z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